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codeName="ThisWorkbook"/>
  <xr:revisionPtr revIDLastSave="0" documentId="13_ncr:1_{9CB45A42-57D2-4050-AB60-B8779641716D}" xr6:coauthVersionLast="47" xr6:coauthVersionMax="47" xr10:uidLastSave="{00000000-0000-0000-0000-000000000000}"/>
  <bookViews>
    <workbookView xWindow="-5160" yWindow="-21720" windowWidth="38640" windowHeight="21240" xr2:uid="{00000000-000D-0000-FFFF-FFFF00000000}"/>
  </bookViews>
  <sheets>
    <sheet name="導入効果シミュレーションシート" sheetId="2" r:id="rId1"/>
  </sheets>
  <definedNames>
    <definedName name="_xlnm.Print_Area" localSheetId="0">導入効果シミュレーションシート!$A$1:$AS$88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6" i="2" l="1"/>
  <c r="AJ16" i="2" s="1"/>
  <c r="AB35" i="2" l="1"/>
  <c r="AB30" i="2"/>
  <c r="AK57" i="2" l="1"/>
  <c r="AO16" i="2"/>
  <c r="AJ18" i="2"/>
  <c r="AO18" i="2" s="1"/>
  <c r="AJ20" i="2"/>
  <c r="AO20" i="2" s="1"/>
  <c r="AQ2" i="2"/>
  <c r="AJ30" i="2" l="1"/>
  <c r="AK61" i="2"/>
  <c r="AK62" i="2" s="1"/>
  <c r="AJ35" i="2"/>
  <c r="AK68" i="2" l="1"/>
  <c r="AK67" i="2"/>
</calcChain>
</file>

<file path=xl/sharedStrings.xml><?xml version="1.0" encoding="utf-8"?>
<sst xmlns="http://schemas.openxmlformats.org/spreadsheetml/2006/main" count="118" uniqueCount="105">
  <si>
    <t>導入効果シミュレーションシート</t>
    <rPh sb="0" eb="2">
      <t>ドウニュウ</t>
    </rPh>
    <rPh sb="2" eb="4">
      <t>コウカ</t>
    </rPh>
    <phoneticPr fontId="1"/>
  </si>
  <si>
    <t>円/年間</t>
    <rPh sb="0" eb="1">
      <t>エン</t>
    </rPh>
    <rPh sb="2" eb="4">
      <t>ネンカン</t>
    </rPh>
    <phoneticPr fontId="1"/>
  </si>
  <si>
    <t>金型：閉</t>
    <rPh sb="0" eb="2">
      <t>カナガタ</t>
    </rPh>
    <rPh sb="3" eb="4">
      <t>ト</t>
    </rPh>
    <phoneticPr fontId="1"/>
  </si>
  <si>
    <t>射出＋保圧</t>
    <rPh sb="0" eb="2">
      <t>シャシュツ</t>
    </rPh>
    <rPh sb="3" eb="5">
      <t>ホアツ</t>
    </rPh>
    <phoneticPr fontId="1"/>
  </si>
  <si>
    <t>冷却時間</t>
    <rPh sb="0" eb="2">
      <t>レイキャク</t>
    </rPh>
    <rPh sb="2" eb="4">
      <t>ジカン</t>
    </rPh>
    <phoneticPr fontId="1"/>
  </si>
  <si>
    <t>金型：開</t>
    <rPh sb="0" eb="2">
      <t>カナガタ</t>
    </rPh>
    <rPh sb="3" eb="4">
      <t>ア</t>
    </rPh>
    <phoneticPr fontId="1"/>
  </si>
  <si>
    <t>サイクルタイム短縮</t>
    <rPh sb="7" eb="9">
      <t>タンシュク</t>
    </rPh>
    <phoneticPr fontId="1"/>
  </si>
  <si>
    <t>秒</t>
    <rPh sb="0" eb="1">
      <t>ビョウ</t>
    </rPh>
    <phoneticPr fontId="1"/>
  </si>
  <si>
    <t>1時間あたりのマシンチャージを入力下さい</t>
    <rPh sb="1" eb="3">
      <t>ジカン</t>
    </rPh>
    <rPh sb="15" eb="17">
      <t>ニュウリョク</t>
    </rPh>
    <rPh sb="17" eb="18">
      <t>クダ</t>
    </rPh>
    <phoneticPr fontId="1"/>
  </si>
  <si>
    <t>ホットランナ成形サイクル</t>
    <rPh sb="6" eb="8">
      <t>セイケイ</t>
    </rPh>
    <phoneticPr fontId="1"/>
  </si>
  <si>
    <t>コールドランナ成形サイクル</t>
    <rPh sb="7" eb="9">
      <t>セイケイ</t>
    </rPh>
    <phoneticPr fontId="1"/>
  </si>
  <si>
    <t>現行コールドランナの１ショット毎のサイクルタイムを入力してください。</t>
    <rPh sb="0" eb="2">
      <t>ゲンコウ</t>
    </rPh>
    <rPh sb="15" eb="16">
      <t>ゴト</t>
    </rPh>
    <rPh sb="25" eb="27">
      <t>ニュウリョク</t>
    </rPh>
    <phoneticPr fontId="1"/>
  </si>
  <si>
    <t>上記はあくまでもシミュレーションとなります。</t>
    <rPh sb="0" eb="2">
      <t>ジョウキ</t>
    </rPh>
    <phoneticPr fontId="1"/>
  </si>
  <si>
    <t>ホットランナ導入後の１ショット毎のサイクルタイムを入力下さい。</t>
    <rPh sb="6" eb="8">
      <t>ドウニュウ</t>
    </rPh>
    <rPh sb="8" eb="9">
      <t>ゴ</t>
    </rPh>
    <rPh sb="15" eb="16">
      <t>ゴト</t>
    </rPh>
    <rPh sb="25" eb="27">
      <t>ニュウリョク</t>
    </rPh>
    <rPh sb="27" eb="28">
      <t>クダ</t>
    </rPh>
    <phoneticPr fontId="1"/>
  </si>
  <si>
    <t>コールドランナ</t>
    <phoneticPr fontId="1"/>
  </si>
  <si>
    <t>樹脂単価</t>
    <rPh sb="0" eb="2">
      <t>ジュシ</t>
    </rPh>
    <rPh sb="2" eb="4">
      <t>タンカ</t>
    </rPh>
    <phoneticPr fontId="1"/>
  </si>
  <si>
    <t>成形品重量</t>
    <rPh sb="0" eb="2">
      <t>セイケイ</t>
    </rPh>
    <rPh sb="2" eb="3">
      <t>ヒン</t>
    </rPh>
    <rPh sb="3" eb="5">
      <t>ジュウリョウ</t>
    </rPh>
    <phoneticPr fontId="1"/>
  </si>
  <si>
    <t>ｇ</t>
    <phoneticPr fontId="1"/>
  </si>
  <si>
    <t>取り数</t>
    <rPh sb="0" eb="1">
      <t>ト</t>
    </rPh>
    <rPh sb="2" eb="3">
      <t>スウ</t>
    </rPh>
    <phoneticPr fontId="1"/>
  </si>
  <si>
    <t>pcs</t>
    <phoneticPr fontId="1"/>
  </si>
  <si>
    <t>pcs/1年間</t>
    <rPh sb="5" eb="7">
      <t>ネンカン</t>
    </rPh>
    <phoneticPr fontId="1"/>
  </si>
  <si>
    <t>推定ショット数</t>
    <rPh sb="0" eb="2">
      <t>スイテイ</t>
    </rPh>
    <rPh sb="6" eb="7">
      <t>スウ</t>
    </rPh>
    <phoneticPr fontId="1"/>
  </si>
  <si>
    <t>回/1年間</t>
    <rPh sb="0" eb="1">
      <t>カイ</t>
    </rPh>
    <rPh sb="3" eb="5">
      <t>ネンカン</t>
    </rPh>
    <phoneticPr fontId="1"/>
  </si>
  <si>
    <t>年間樹脂使用量</t>
    <rPh sb="0" eb="2">
      <t>ネンカン</t>
    </rPh>
    <rPh sb="2" eb="4">
      <t>ジュシ</t>
    </rPh>
    <rPh sb="4" eb="7">
      <t>シヨウリョウ</t>
    </rPh>
    <phoneticPr fontId="1"/>
  </si>
  <si>
    <t>年間樹脂使用金額</t>
    <rPh sb="0" eb="2">
      <t>ネンカン</t>
    </rPh>
    <rPh sb="2" eb="4">
      <t>ジュシ</t>
    </rPh>
    <rPh sb="4" eb="6">
      <t>シヨウ</t>
    </rPh>
    <rPh sb="6" eb="8">
      <t>キンガク</t>
    </rPh>
    <phoneticPr fontId="1"/>
  </si>
  <si>
    <t>円/1年間</t>
    <rPh sb="0" eb="1">
      <t>エン</t>
    </rPh>
    <rPh sb="3" eb="5">
      <t>ネンカン</t>
    </rPh>
    <phoneticPr fontId="1"/>
  </si>
  <si>
    <t>基準</t>
    <rPh sb="0" eb="2">
      <t>キジュン</t>
    </rPh>
    <phoneticPr fontId="1"/>
  </si>
  <si>
    <t>No</t>
    <phoneticPr fontId="1"/>
  </si>
  <si>
    <t>　導入効果シミュレーション</t>
    <rPh sb="1" eb="3">
      <t>ドウニュウ</t>
    </rPh>
    <rPh sb="3" eb="5">
      <t>コウカ</t>
    </rPh>
    <phoneticPr fontId="1"/>
  </si>
  <si>
    <t>　ホットランナ導入概算金額お問い合わせ</t>
    <rPh sb="7" eb="9">
      <t>ドウニュウ</t>
    </rPh>
    <rPh sb="9" eb="11">
      <t>ガイサン</t>
    </rPh>
    <rPh sb="11" eb="13">
      <t>キンガク</t>
    </rPh>
    <rPh sb="14" eb="15">
      <t>ト</t>
    </rPh>
    <rPh sb="16" eb="17">
      <t>ア</t>
    </rPh>
    <phoneticPr fontId="1"/>
  </si>
  <si>
    <t>ｇ/pc</t>
    <phoneticPr fontId="1"/>
  </si>
  <si>
    <t>1.シミュレーションしたいホットランナの種類を選択して下さい。</t>
    <rPh sb="20" eb="22">
      <t>シュルイ</t>
    </rPh>
    <rPh sb="23" eb="25">
      <t>センタク</t>
    </rPh>
    <rPh sb="27" eb="28">
      <t>クダ</t>
    </rPh>
    <phoneticPr fontId="1"/>
  </si>
  <si>
    <t>2.グレーの枠内</t>
    <rPh sb="6" eb="8">
      <t>ワクナイ</t>
    </rPh>
    <phoneticPr fontId="1"/>
  </si>
  <si>
    <t>選択</t>
    <rPh sb="0" eb="2">
      <t>センタク</t>
    </rPh>
    <phoneticPr fontId="1"/>
  </si>
  <si>
    <t>有</t>
    <rPh sb="0" eb="1">
      <t>ア</t>
    </rPh>
    <phoneticPr fontId="1"/>
  </si>
  <si>
    <t>無</t>
    <rPh sb="0" eb="1">
      <t>ナ</t>
    </rPh>
    <phoneticPr fontId="1"/>
  </si>
  <si>
    <t>両方</t>
    <rPh sb="0" eb="2">
      <t>リョウホウ</t>
    </rPh>
    <phoneticPr fontId="1"/>
  </si>
  <si>
    <t>成形品から製品部を引いた重量</t>
    <rPh sb="0" eb="2">
      <t>セイケイ</t>
    </rPh>
    <rPh sb="2" eb="3">
      <t>ヒン</t>
    </rPh>
    <rPh sb="5" eb="8">
      <t>セイヒンブ</t>
    </rPh>
    <rPh sb="9" eb="10">
      <t>ヒ</t>
    </rPh>
    <rPh sb="12" eb="14">
      <t>ジュウリョウ</t>
    </rPh>
    <phoneticPr fontId="1"/>
  </si>
  <si>
    <t>捨てランナ</t>
    <rPh sb="0" eb="1">
      <t>ス</t>
    </rPh>
    <phoneticPr fontId="1"/>
  </si>
  <si>
    <t>生産数</t>
    <rPh sb="0" eb="3">
      <t>セイサンスウ</t>
    </rPh>
    <phoneticPr fontId="1"/>
  </si>
  <si>
    <t>円/kg</t>
    <rPh sb="0" eb="1">
      <t>エン</t>
    </rPh>
    <phoneticPr fontId="1"/>
  </si>
  <si>
    <t>kg/1年間</t>
    <rPh sb="4" eb="6">
      <t>ネンカン</t>
    </rPh>
    <phoneticPr fontId="1"/>
  </si>
  <si>
    <t>樹脂名称</t>
    <rPh sb="0" eb="2">
      <t>ジュシ</t>
    </rPh>
    <rPh sb="2" eb="4">
      <t>メイショウ</t>
    </rPh>
    <phoneticPr fontId="1"/>
  </si>
  <si>
    <t>双葉電子工業株式会社</t>
  </si>
  <si>
    <t>詳しくは・・・</t>
    <rPh sb="0" eb="1">
      <t>クワ</t>
    </rPh>
    <phoneticPr fontId="1"/>
  </si>
  <si>
    <t>技術的な質問に関するお問合せ先</t>
  </si>
  <si>
    <t>精機事業センター ソリューション部 成形技術課 HRS 係　　　TEL. 0475-30-0823(代)　 　FAX. 0475-32-6012</t>
    <rPh sb="50" eb="51">
      <t>ダイ</t>
    </rPh>
    <phoneticPr fontId="1"/>
  </si>
  <si>
    <t>お取引に関するお問合せ先</t>
    <rPh sb="1" eb="3">
      <t>トリヒキ</t>
    </rPh>
    <rPh sb="4" eb="5">
      <t>カン</t>
    </rPh>
    <rPh sb="8" eb="9">
      <t>ト</t>
    </rPh>
    <rPh sb="9" eb="10">
      <t>ア</t>
    </rPh>
    <rPh sb="11" eb="12">
      <t>サキ</t>
    </rPh>
    <phoneticPr fontId="1"/>
  </si>
  <si>
    <t>東京営業所</t>
    <rPh sb="0" eb="2">
      <t>トウキョウ</t>
    </rPh>
    <rPh sb="2" eb="5">
      <t>エイギョウショ</t>
    </rPh>
    <phoneticPr fontId="1"/>
  </si>
  <si>
    <t>:   TEL.03-3616-1730(代)　FAX.03-3616-1731</t>
    <rPh sb="21" eb="22">
      <t>ダイ</t>
    </rPh>
    <phoneticPr fontId="1"/>
  </si>
  <si>
    <t>:   TEL.053-450-8111(代)　FAX.053-450-8117</t>
    <rPh sb="21" eb="22">
      <t>ダイ</t>
    </rPh>
    <phoneticPr fontId="1"/>
  </si>
  <si>
    <t>仙台出張所</t>
    <rPh sb="0" eb="2">
      <t>センダイ</t>
    </rPh>
    <rPh sb="2" eb="4">
      <t>シュッチョウ</t>
    </rPh>
    <rPh sb="4" eb="5">
      <t>ジョ</t>
    </rPh>
    <phoneticPr fontId="1"/>
  </si>
  <si>
    <t>:   TEL.022-287-0327(代)　FAX.022-288-0072</t>
    <rPh sb="21" eb="22">
      <t>ダイ</t>
    </rPh>
    <phoneticPr fontId="1"/>
  </si>
  <si>
    <t>:   TEL.06-6746-7781(代)　FAX.06-6746-7786</t>
    <rPh sb="21" eb="22">
      <t>ダイ</t>
    </rPh>
    <phoneticPr fontId="1"/>
  </si>
  <si>
    <t>名古屋営業所</t>
    <rPh sb="0" eb="3">
      <t>ナゴヤ</t>
    </rPh>
    <rPh sb="3" eb="6">
      <t>エイギョウショ</t>
    </rPh>
    <phoneticPr fontId="1"/>
  </si>
  <si>
    <t>:   TEL.052-745-2580(代)　FAX.052-745-2575</t>
    <rPh sb="21" eb="22">
      <t>ダイ</t>
    </rPh>
    <phoneticPr fontId="1"/>
  </si>
  <si>
    <t>:   TEL.06-6746-7781(代)　FAX.06-6746-7786</t>
    <phoneticPr fontId="1"/>
  </si>
  <si>
    <t>岡谷出張所</t>
    <rPh sb="0" eb="2">
      <t>オカヤ</t>
    </rPh>
    <rPh sb="2" eb="4">
      <t>シュッチョウ</t>
    </rPh>
    <rPh sb="4" eb="5">
      <t>ジョ</t>
    </rPh>
    <phoneticPr fontId="1"/>
  </si>
  <si>
    <t>:   TEL.06-6746-7727(代)　FAX.06-6746-7246</t>
    <phoneticPr fontId="1"/>
  </si>
  <si>
    <t>その他の質問に関するお問合せ先</t>
    <rPh sb="2" eb="3">
      <t>タ</t>
    </rPh>
    <rPh sb="4" eb="6">
      <t>シツモン</t>
    </rPh>
    <rPh sb="7" eb="8">
      <t>カン</t>
    </rPh>
    <rPh sb="11" eb="12">
      <t>ト</t>
    </rPh>
    <rPh sb="12" eb="13">
      <t>ア</t>
    </rPh>
    <rPh sb="14" eb="15">
      <t>サキ</t>
    </rPh>
    <phoneticPr fontId="1"/>
  </si>
  <si>
    <t>精機事業センター 　〒299-4395　千葉県長生郡長生村薮塚1080　　　TEL. 0475-30-0809(代)　 　FAX. 0475-30-0818</t>
    <rPh sb="20" eb="23">
      <t>チバケン</t>
    </rPh>
    <rPh sb="23" eb="26">
      <t>チョウセイグン</t>
    </rPh>
    <rPh sb="26" eb="29">
      <t>チョウセイムラ</t>
    </rPh>
    <rPh sb="29" eb="31">
      <t>ヤブヅカ</t>
    </rPh>
    <rPh sb="56" eb="57">
      <t>ダイ</t>
    </rPh>
    <phoneticPr fontId="1"/>
  </si>
  <si>
    <t>浜松出張所</t>
    <phoneticPr fontId="1"/>
  </si>
  <si>
    <t>関西営業所</t>
    <phoneticPr fontId="1"/>
  </si>
  <si>
    <t>広島出張所</t>
    <phoneticPr fontId="1"/>
  </si>
  <si>
    <t>九州出張所</t>
    <phoneticPr fontId="1"/>
  </si>
  <si>
    <t>ホットランナ毎の１年間の樹脂コスト削減金額</t>
    <rPh sb="6" eb="7">
      <t>ゴト</t>
    </rPh>
    <rPh sb="9" eb="11">
      <t>ネンカン</t>
    </rPh>
    <rPh sb="12" eb="14">
      <t>ジュシ</t>
    </rPh>
    <rPh sb="17" eb="19">
      <t>サクゲン</t>
    </rPh>
    <rPh sb="19" eb="21">
      <t>キンガク</t>
    </rPh>
    <phoneticPr fontId="1"/>
  </si>
  <si>
    <t>年間樹脂削減金額</t>
    <rPh sb="0" eb="2">
      <t>ネンカン</t>
    </rPh>
    <rPh sb="2" eb="4">
      <t>ジュシ</t>
    </rPh>
    <rPh sb="4" eb="6">
      <t>サクゲン</t>
    </rPh>
    <rPh sb="6" eb="8">
      <t>キンガク</t>
    </rPh>
    <phoneticPr fontId="1"/>
  </si>
  <si>
    <t>1ショット辺りの樹脂削減重量</t>
    <rPh sb="5" eb="6">
      <t>アタ</t>
    </rPh>
    <rPh sb="8" eb="10">
      <t>ジュシ</t>
    </rPh>
    <rPh sb="10" eb="12">
      <t>サクゲン</t>
    </rPh>
    <rPh sb="12" eb="14">
      <t>ジュウリョウ</t>
    </rPh>
    <phoneticPr fontId="1"/>
  </si>
  <si>
    <t>円/時間</t>
    <rPh sb="0" eb="1">
      <t>エン</t>
    </rPh>
    <rPh sb="2" eb="4">
      <t>ジカン</t>
    </rPh>
    <phoneticPr fontId="1"/>
  </si>
  <si>
    <t>ショット数</t>
    <rPh sb="4" eb="5">
      <t>スウ</t>
    </rPh>
    <phoneticPr fontId="1"/>
  </si>
  <si>
    <t>約</t>
    <rPh sb="0" eb="1">
      <t>ヤク</t>
    </rPh>
    <phoneticPr fontId="1"/>
  </si>
  <si>
    <t>ホットランナ</t>
    <phoneticPr fontId="1"/>
  </si>
  <si>
    <t>1年間で短縮できる生産時間</t>
    <rPh sb="1" eb="3">
      <t>ネンカン</t>
    </rPh>
    <rPh sb="4" eb="6">
      <t>タンシュク</t>
    </rPh>
    <rPh sb="9" eb="11">
      <t>セイサン</t>
    </rPh>
    <rPh sb="11" eb="13">
      <t>ジカン</t>
    </rPh>
    <phoneticPr fontId="1"/>
  </si>
  <si>
    <t>1年間で削減できるコスト金額</t>
    <rPh sb="1" eb="3">
      <t>ネンカン</t>
    </rPh>
    <rPh sb="4" eb="6">
      <t>サクゲン</t>
    </rPh>
    <rPh sb="12" eb="14">
      <t>キンガク</t>
    </rPh>
    <phoneticPr fontId="1"/>
  </si>
  <si>
    <t>時間/年間</t>
    <rPh sb="0" eb="2">
      <t>ジカン</t>
    </rPh>
    <rPh sb="3" eb="5">
      <t>ネンカン</t>
    </rPh>
    <phoneticPr fontId="1"/>
  </si>
  <si>
    <t>マシンチャージ</t>
    <phoneticPr fontId="1"/>
  </si>
  <si>
    <r>
      <t>　樹脂削減による効果金額　　</t>
    </r>
    <r>
      <rPr>
        <b/>
        <sz val="14"/>
        <color theme="0"/>
        <rFont val="Meiryo UI"/>
        <family val="3"/>
        <charset val="128"/>
      </rPr>
      <t>コールドランナからホットランナに切り替えた際の樹脂削減金額を試算できます。</t>
    </r>
    <rPh sb="1" eb="3">
      <t>ジュシ</t>
    </rPh>
    <rPh sb="3" eb="5">
      <t>サクゲン</t>
    </rPh>
    <rPh sb="8" eb="10">
      <t>コウカ</t>
    </rPh>
    <rPh sb="10" eb="12">
      <t>キンガク</t>
    </rPh>
    <rPh sb="30" eb="31">
      <t>キ</t>
    </rPh>
    <rPh sb="32" eb="33">
      <t>カ</t>
    </rPh>
    <rPh sb="35" eb="36">
      <t>サイ</t>
    </rPh>
    <rPh sb="37" eb="39">
      <t>ジュシ</t>
    </rPh>
    <rPh sb="39" eb="41">
      <t>サクゲン</t>
    </rPh>
    <rPh sb="41" eb="43">
      <t>キンガク</t>
    </rPh>
    <rPh sb="44" eb="46">
      <t>シサン</t>
    </rPh>
    <phoneticPr fontId="1"/>
  </si>
  <si>
    <r>
      <t>　サイクルタイム短縮による生産コスト削減効果　　</t>
    </r>
    <r>
      <rPr>
        <b/>
        <sz val="14"/>
        <color theme="0"/>
        <rFont val="Meiryo UI"/>
        <family val="3"/>
        <charset val="128"/>
      </rPr>
      <t>ホットランナ導入によってサイクルタイム短縮によるコスト削減費用を試算できます。</t>
    </r>
    <rPh sb="8" eb="10">
      <t>タンシュク</t>
    </rPh>
    <rPh sb="13" eb="15">
      <t>セイサン</t>
    </rPh>
    <rPh sb="18" eb="20">
      <t>サクゲン</t>
    </rPh>
    <rPh sb="20" eb="22">
      <t>コウカ</t>
    </rPh>
    <rPh sb="30" eb="32">
      <t>ドウニュウ</t>
    </rPh>
    <rPh sb="43" eb="45">
      <t>タンシュク</t>
    </rPh>
    <rPh sb="51" eb="53">
      <t>サクゲン</t>
    </rPh>
    <rPh sb="53" eb="55">
      <t>ヒヨウ</t>
    </rPh>
    <rPh sb="56" eb="58">
      <t>シサン</t>
    </rPh>
    <phoneticPr fontId="1"/>
  </si>
  <si>
    <t>※製品1pc当たりの重量</t>
    <rPh sb="1" eb="3">
      <t>セイヒン</t>
    </rPh>
    <rPh sb="6" eb="7">
      <t>ア</t>
    </rPh>
    <rPh sb="10" eb="12">
      <t>ジュウリョウ</t>
    </rPh>
    <phoneticPr fontId="1"/>
  </si>
  <si>
    <t>&lt;同時シミュレーション&gt;
全タイプを一括シミュレーション</t>
    <rPh sb="1" eb="3">
      <t>ドウジ</t>
    </rPh>
    <rPh sb="13" eb="14">
      <t>スベ</t>
    </rPh>
    <rPh sb="18" eb="20">
      <t>イッカツ</t>
    </rPh>
    <phoneticPr fontId="1"/>
  </si>
  <si>
    <t>ホットランナ導入により最も削減効果のあるプロセスは冷却工程です</t>
    <rPh sb="6" eb="8">
      <t>ドウニュウ</t>
    </rPh>
    <rPh sb="11" eb="12">
      <t>モット</t>
    </rPh>
    <rPh sb="13" eb="15">
      <t>サクゲン</t>
    </rPh>
    <rPh sb="15" eb="17">
      <t>コウカ</t>
    </rPh>
    <rPh sb="25" eb="27">
      <t>レイキャク</t>
    </rPh>
    <rPh sb="27" eb="29">
      <t>コウテイ</t>
    </rPh>
    <phoneticPr fontId="1"/>
  </si>
  <si>
    <t>※ホットランナ成形サイクル時間
コールドランナと比較して以下が目安となります。（例：コールドランナ60秒の場合）
①コンパクトランナ/スプールブッシュの場合は8～9割程度（48～54秒）
②バルブ/オープンタイプの場合は7～8割程度（42秒～48秒）</t>
    <phoneticPr fontId="1"/>
  </si>
  <si>
    <t>Ⓐ＋©</t>
    <phoneticPr fontId="1"/>
  </si>
  <si>
    <t>Ⓑ＋©</t>
    <phoneticPr fontId="1"/>
  </si>
  <si>
    <t>©</t>
    <phoneticPr fontId="1"/>
  </si>
  <si>
    <t>各項目について入力いただくと、シミュレーション結果が表示されます。</t>
    <rPh sb="0" eb="1">
      <t>カク</t>
    </rPh>
    <rPh sb="1" eb="3">
      <t>コウモク</t>
    </rPh>
    <rPh sb="7" eb="9">
      <t>ニュウリョク</t>
    </rPh>
    <rPh sb="23" eb="25">
      <t>ケッカ</t>
    </rPh>
    <rPh sb="26" eb="28">
      <t>ヒョウジ</t>
    </rPh>
    <phoneticPr fontId="1"/>
  </si>
  <si>
    <t>成形品取出し</t>
    <rPh sb="0" eb="3">
      <t>セイケイヒン</t>
    </rPh>
    <rPh sb="3" eb="5">
      <t>トリダ</t>
    </rPh>
    <phoneticPr fontId="1"/>
  </si>
  <si>
    <t>完全ランナレス</t>
    <rPh sb="0" eb="2">
      <t>カンゼン</t>
    </rPh>
    <phoneticPr fontId="1"/>
  </si>
  <si>
    <t>ホットランナの導入は金型サイズ､成形品によって様々となります。お見積り依頼の際はお気軽にお問合せ下さい。</t>
    <rPh sb="7" eb="9">
      <t>ドウニュウ</t>
    </rPh>
    <rPh sb="10" eb="12">
      <t>カナガタ</t>
    </rPh>
    <rPh sb="16" eb="19">
      <t>セイケイヒン</t>
    </rPh>
    <rPh sb="23" eb="25">
      <t>サマザマ</t>
    </rPh>
    <rPh sb="35" eb="37">
      <t>イライ</t>
    </rPh>
    <rPh sb="38" eb="39">
      <t>サイ</t>
    </rPh>
    <phoneticPr fontId="1"/>
  </si>
  <si>
    <t>https://hrs-mtb.futaba.co.jp/</t>
    <phoneticPr fontId="1"/>
  </si>
  <si>
    <t>双葉電子工業株式会社　精機事業センター　：　リーフレットの記載内容は2024月2月現在のものです。記載内容は予告なく変更することがあります。</t>
    <rPh sb="0" eb="2">
      <t>フタバ</t>
    </rPh>
    <rPh sb="2" eb="4">
      <t>デンシ</t>
    </rPh>
    <rPh sb="4" eb="6">
      <t>コウギョウ</t>
    </rPh>
    <rPh sb="6" eb="10">
      <t>カブシキカイシャ</t>
    </rPh>
    <rPh sb="11" eb="13">
      <t>セイキ</t>
    </rPh>
    <rPh sb="13" eb="15">
      <t>ジギョウ</t>
    </rPh>
    <phoneticPr fontId="1"/>
  </si>
  <si>
    <t>対応製品群</t>
    <rPh sb="0" eb="2">
      <t>タイオウ</t>
    </rPh>
    <rPh sb="2" eb="4">
      <t>セイヒン</t>
    </rPh>
    <rPh sb="4" eb="5">
      <t>グン</t>
    </rPh>
    <phoneticPr fontId="1"/>
  </si>
  <si>
    <t>成形品ランナ状態</t>
    <rPh sb="0" eb="2">
      <t>セイケイ</t>
    </rPh>
    <rPh sb="2" eb="3">
      <t>ヒン</t>
    </rPh>
    <rPh sb="6" eb="8">
      <t>ジョウタイ</t>
    </rPh>
    <phoneticPr fontId="1"/>
  </si>
  <si>
    <t>成型品ランナ状態</t>
    <rPh sb="0" eb="3">
      <t>セイケイヒン</t>
    </rPh>
    <rPh sb="6" eb="8">
      <t>ジョウタイ</t>
    </rPh>
    <phoneticPr fontId="1"/>
  </si>
  <si>
    <t>202402E</t>
  </si>
  <si>
    <t>成形品イメージ</t>
    <rPh sb="0" eb="2">
      <t>セイケイ</t>
    </rPh>
    <rPh sb="2" eb="3">
      <t>ヒン</t>
    </rPh>
    <phoneticPr fontId="1"/>
  </si>
  <si>
    <t>一部ランナ有り
コンパクトランナ/スプルーブシュ</t>
    <rPh sb="0" eb="2">
      <t>イチブ</t>
    </rPh>
    <rPh sb="5" eb="6">
      <t>ア</t>
    </rPh>
    <phoneticPr fontId="1"/>
  </si>
  <si>
    <t>完全ランナレス
バルブ/オープンタイプ</t>
    <rPh sb="0" eb="2">
      <t>カンゼン</t>
    </rPh>
    <phoneticPr fontId="1"/>
  </si>
  <si>
    <t>1年間あたりの一部ランナ有り（コンパクトランナ/スプルーブシュ）システム導入の効果</t>
    <rPh sb="1" eb="3">
      <t>ネンカン</t>
    </rPh>
    <rPh sb="7" eb="9">
      <t>イチブ</t>
    </rPh>
    <rPh sb="12" eb="13">
      <t>ア</t>
    </rPh>
    <rPh sb="36" eb="38">
      <t>ドウニュウ</t>
    </rPh>
    <rPh sb="39" eb="41">
      <t>コウカ</t>
    </rPh>
    <phoneticPr fontId="1"/>
  </si>
  <si>
    <t>1年間あたりの完全ランナレスシステム（バルブ/オープンタイプ）導入の効果</t>
    <rPh sb="1" eb="3">
      <t>ネンカン</t>
    </rPh>
    <rPh sb="7" eb="9">
      <t>カンゼン</t>
    </rPh>
    <rPh sb="31" eb="33">
      <t>ドウニュウ</t>
    </rPh>
    <rPh sb="34" eb="36">
      <t>コウカ</t>
    </rPh>
    <phoneticPr fontId="1"/>
  </si>
  <si>
    <t>＜一部ランナ有り＞
コンパクトランナ/スプルーブシュ</t>
    <rPh sb="1" eb="3">
      <t>イチブ</t>
    </rPh>
    <rPh sb="6" eb="7">
      <t>アリ</t>
    </rPh>
    <phoneticPr fontId="1"/>
  </si>
  <si>
    <t>＜完全ランナレス＞
バルブ/オープンタイプ</t>
    <rPh sb="1" eb="3">
      <t>カンゼン</t>
    </rPh>
    <phoneticPr fontId="1"/>
  </si>
  <si>
    <t>一部ランナ有り</t>
    <rPh sb="0" eb="2">
      <t>イチブ</t>
    </rPh>
    <rPh sb="5" eb="6">
      <t>アリ</t>
    </rPh>
    <phoneticPr fontId="1"/>
  </si>
  <si>
    <t>スプル・ランナの比率が高い成形品､kg単価が高額となる樹脂程、ホットランナの導入効果が高くなります。</t>
    <rPh sb="8" eb="10">
      <t>ヒリツ</t>
    </rPh>
    <rPh sb="11" eb="12">
      <t>タカ</t>
    </rPh>
    <rPh sb="13" eb="15">
      <t>セイケイ</t>
    </rPh>
    <rPh sb="15" eb="16">
      <t>ヒン</t>
    </rPh>
    <rPh sb="19" eb="21">
      <t>タンカ</t>
    </rPh>
    <rPh sb="22" eb="24">
      <t>コウガク</t>
    </rPh>
    <rPh sb="27" eb="29">
      <t>ジュシ</t>
    </rPh>
    <rPh sb="29" eb="30">
      <t>ホド</t>
    </rPh>
    <rPh sb="38" eb="40">
      <t>ドウニュウ</t>
    </rPh>
    <rPh sb="40" eb="42">
      <t>コウカ</t>
    </rPh>
    <rPh sb="43" eb="44">
      <t>タカ</t>
    </rPh>
    <phoneticPr fontId="1"/>
  </si>
  <si>
    <t>PPS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</si>
</sst>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176" formatCode="#,##0\ &quot;pcs/年&quot;"/>
    <numFmt numFmtId="177" formatCode="#,##0\ &quot;回/年&quot;"/>
    <numFmt numFmtId="178" formatCode="#,##0\ &quot;g&quot;"/>
    <numFmt numFmtId="179" formatCode="#,##0\ &quot;円/年&quot;"/>
    <numFmt numFmtId="180" formatCode="#,##0&quot;pcs&quot;"/>
    <numFmt numFmtId="181" formatCode="&quot;¥&quot;#,##0;&quot;¥&quot;\-#,##0\ &quot;/年間&quot;"/>
    <numFmt numFmtId="182" formatCode="#,##0&quot;ｇ/ショット&quot;"/>
    <numFmt numFmtId="183" formatCode="#,##0\ &quot;kg&quot;"/>
    <numFmt numFmtId="184" formatCode="#,##0.0&quot;ｇ&quot;"/>
    <numFmt numFmtId="185" formatCode="#,##0.0\ &quot;g&quot;"/>
  </numFmts>
  <fonts count="38"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9"/>
      <color rgb="FF000000"/>
      <name val="Meiryo UI"/>
      <family val="3"/>
      <charset val="128"/>
    </font>
    <font>
      <sz val="11"/>
      <color theme="1"/>
      <name val="Meiryo UI"/>
      <family val="3"/>
      <charset val="128"/>
    </font>
    <font>
      <b/>
      <sz val="28"/>
      <color theme="1"/>
      <name val="Meiryo UI"/>
      <family val="3"/>
      <charset val="128"/>
    </font>
    <font>
      <sz val="14"/>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0"/>
      <color theme="1"/>
      <name val="Meiryo UI"/>
      <family val="3"/>
      <charset val="128"/>
    </font>
    <font>
      <b/>
      <sz val="11"/>
      <color theme="1"/>
      <name val="Meiryo UI"/>
      <family val="3"/>
      <charset val="128"/>
    </font>
    <font>
      <sz val="18"/>
      <color theme="1"/>
      <name val="Meiryo UI"/>
      <family val="3"/>
      <charset val="128"/>
    </font>
    <font>
      <b/>
      <sz val="20"/>
      <color theme="0"/>
      <name val="Meiryo UI"/>
      <family val="3"/>
      <charset val="128"/>
    </font>
    <font>
      <b/>
      <sz val="14"/>
      <color theme="0"/>
      <name val="Meiryo UI"/>
      <family val="3"/>
      <charset val="128"/>
    </font>
    <font>
      <b/>
      <sz val="10"/>
      <color theme="1"/>
      <name val="Meiryo UI"/>
      <family val="3"/>
      <charset val="128"/>
    </font>
    <font>
      <b/>
      <sz val="14"/>
      <name val="Meiryo UI"/>
      <family val="3"/>
      <charset val="128"/>
    </font>
    <font>
      <b/>
      <sz val="6"/>
      <color theme="1"/>
      <name val="Meiryo UI"/>
      <family val="3"/>
      <charset val="128"/>
    </font>
    <font>
      <sz val="20"/>
      <color theme="0"/>
      <name val="Meiryo UI"/>
      <family val="3"/>
      <charset val="128"/>
    </font>
    <font>
      <sz val="20"/>
      <color theme="1"/>
      <name val="Meiryo UI"/>
      <family val="3"/>
      <charset val="128"/>
    </font>
    <font>
      <sz val="11"/>
      <name val="Meiryo UI"/>
      <family val="3"/>
      <charset val="128"/>
    </font>
    <font>
      <sz val="12"/>
      <color theme="1"/>
      <name val="Meiryo UI"/>
      <family val="3"/>
      <charset val="128"/>
    </font>
    <font>
      <sz val="20"/>
      <color theme="8" tint="-0.499984740745262"/>
      <name val="Meiryo UI"/>
      <family val="3"/>
      <charset val="128"/>
    </font>
    <font>
      <sz val="16"/>
      <color theme="1"/>
      <name val="Meiryo UI"/>
      <family val="3"/>
      <charset val="128"/>
    </font>
    <font>
      <sz val="16"/>
      <name val="Meiryo UI"/>
      <family val="3"/>
      <charset val="128"/>
    </font>
    <font>
      <sz val="6"/>
      <color theme="1"/>
      <name val="Meiryo UI"/>
      <family val="3"/>
      <charset val="128"/>
    </font>
    <font>
      <sz val="8"/>
      <color theme="1"/>
      <name val="Meiryo UI"/>
      <family val="3"/>
      <charset val="128"/>
    </font>
    <font>
      <sz val="20"/>
      <name val="Meiryo UI"/>
      <family val="3"/>
      <charset val="128"/>
    </font>
    <font>
      <sz val="22"/>
      <name val="Meiryo UI"/>
      <family val="3"/>
      <charset val="128"/>
    </font>
    <font>
      <sz val="24"/>
      <name val="Meiryo UI"/>
      <family val="3"/>
      <charset val="128"/>
    </font>
    <font>
      <sz val="12"/>
      <name val="Meiryo UI"/>
      <family val="3"/>
      <charset val="128"/>
    </font>
    <font>
      <sz val="10"/>
      <color rgb="FFFF0000"/>
      <name val="Meiryo UI"/>
      <family val="3"/>
      <charset val="128"/>
    </font>
    <font>
      <sz val="11"/>
      <color rgb="FFFF0000"/>
      <name val="Meiryo UI"/>
      <family val="3"/>
      <charset val="128"/>
    </font>
    <font>
      <u/>
      <sz val="11"/>
      <color theme="10"/>
      <name val="游ゴシック"/>
      <family val="2"/>
      <charset val="128"/>
      <scheme val="minor"/>
    </font>
    <font>
      <u/>
      <sz val="11"/>
      <name val="Meiryo UI"/>
      <family val="3"/>
      <charset val="128"/>
    </font>
    <font>
      <sz val="11"/>
      <color theme="0"/>
      <name val="Meiryo UI"/>
      <family val="3"/>
      <charset val="128"/>
    </font>
    <font>
      <u/>
      <sz val="10"/>
      <color theme="0"/>
      <name val="Meiryo UI"/>
      <family val="3"/>
      <charset val="128"/>
    </font>
    <font>
      <sz val="10"/>
      <color theme="0"/>
      <name val="Meiryo UI"/>
      <family val="3"/>
      <charset val="128"/>
    </font>
  </fonts>
  <fills count="11">
    <fill>
      <patternFill patternType="none"/>
    </fill>
    <fill>
      <patternFill patternType="gray125"/>
    </fill>
    <fill>
      <patternFill patternType="solid">
        <fgColor theme="0" tint="-0.14999847407452621"/>
        <bgColor indexed="64"/>
      </patternFill>
    </fill>
    <fill>
      <patternFill patternType="solid">
        <fgColor theme="5"/>
        <bgColor indexed="64"/>
      </patternFill>
    </fill>
    <fill>
      <patternFill patternType="solid">
        <fgColor theme="0"/>
        <bgColor indexed="64"/>
      </patternFill>
    </fill>
    <fill>
      <gradientFill degree="180">
        <stop position="0">
          <color theme="0"/>
        </stop>
        <stop position="1">
          <color rgb="FFFFC000"/>
        </stop>
      </gradientFill>
    </fill>
    <fill>
      <gradientFill degree="180">
        <stop position="0">
          <color theme="0"/>
        </stop>
        <stop position="1">
          <color rgb="FF00B0F0"/>
        </stop>
      </gradientFill>
    </fill>
    <fill>
      <gradientFill degree="180">
        <stop position="0">
          <color theme="0"/>
        </stop>
        <stop position="1">
          <color theme="9" tint="0.40000610370189521"/>
        </stop>
      </gradientFill>
    </fill>
    <fill>
      <gradientFill degree="180">
        <stop position="0">
          <color theme="0"/>
        </stop>
        <stop position="1">
          <color rgb="FFFFFF00"/>
        </stop>
      </gradientFill>
    </fill>
    <fill>
      <patternFill patternType="solid">
        <fgColor theme="7" tint="0.79998168889431442"/>
        <bgColor indexed="64"/>
      </patternFill>
    </fill>
    <fill>
      <patternFill patternType="solid">
        <fgColor theme="0" tint="-0.249977111117893"/>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style="thin">
        <color indexed="64"/>
      </left>
      <right/>
      <top/>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thin">
        <color auto="1"/>
      </left>
      <right style="medium">
        <color indexed="64"/>
      </right>
      <top style="medium">
        <color indexed="64"/>
      </top>
      <bottom style="double">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style="double">
        <color indexed="64"/>
      </bottom>
      <diagonal/>
    </border>
    <border>
      <left/>
      <right style="thin">
        <color auto="1"/>
      </right>
      <top style="thin">
        <color auto="1"/>
      </top>
      <bottom style="medium">
        <color indexed="64"/>
      </bottom>
      <diagonal/>
    </border>
    <border>
      <left style="thin">
        <color indexed="64"/>
      </left>
      <right style="medium">
        <color indexed="64"/>
      </right>
      <top style="double">
        <color indexed="64"/>
      </top>
      <bottom style="thin">
        <color auto="1"/>
      </bottom>
      <diagonal/>
    </border>
    <border>
      <left style="thin">
        <color indexed="64"/>
      </left>
      <right style="thin">
        <color auto="1"/>
      </right>
      <top style="double">
        <color indexed="64"/>
      </top>
      <bottom style="thin">
        <color auto="1"/>
      </bottom>
      <diagonal/>
    </border>
    <border diagonalUp="1">
      <left style="thin">
        <color auto="1"/>
      </left>
      <right style="thin">
        <color auto="1"/>
      </right>
      <top style="double">
        <color indexed="64"/>
      </top>
      <bottom style="thin">
        <color auto="1"/>
      </bottom>
      <diagonal style="thin">
        <color auto="1"/>
      </diagonal>
    </border>
    <border diagonalUp="1">
      <left style="thin">
        <color auto="1"/>
      </left>
      <right style="thin">
        <color auto="1"/>
      </right>
      <top style="thin">
        <color auto="1"/>
      </top>
      <bottom style="thin">
        <color auto="1"/>
      </bottom>
      <diagonal style="thin">
        <color auto="1"/>
      </diagonal>
    </border>
  </borders>
  <cellStyleXfs count="4">
    <xf numFmtId="0" fontId="0" fillId="0" borderId="0">
      <alignment vertical="center"/>
    </xf>
    <xf numFmtId="6" fontId="2" fillId="0" borderId="0" applyFont="0" applyFill="0" applyBorder="0" applyAlignment="0" applyProtection="0">
      <alignment vertical="center"/>
    </xf>
    <xf numFmtId="38" fontId="2" fillId="0" borderId="0" applyFont="0" applyFill="0" applyBorder="0" applyAlignment="0" applyProtection="0">
      <alignment vertical="center"/>
    </xf>
    <xf numFmtId="0" fontId="33" fillId="0" borderId="0" applyNumberFormat="0" applyFill="0" applyBorder="0" applyAlignment="0" applyProtection="0">
      <alignment vertical="center"/>
    </xf>
  </cellStyleXfs>
  <cellXfs count="162">
    <xf numFmtId="0" fontId="0" fillId="0" borderId="0" xfId="0">
      <alignment vertical="center"/>
    </xf>
    <xf numFmtId="0" fontId="4" fillId="4" borderId="0" xfId="0" applyFont="1" applyFill="1">
      <alignment vertical="center"/>
    </xf>
    <xf numFmtId="0" fontId="5" fillId="4" borderId="0" xfId="0" applyFont="1" applyFill="1" applyAlignment="1">
      <alignment horizontal="center" vertical="center"/>
    </xf>
    <xf numFmtId="0" fontId="6" fillId="4" borderId="0" xfId="0" applyFont="1" applyFill="1">
      <alignment vertical="center"/>
    </xf>
    <xf numFmtId="0" fontId="7" fillId="4" borderId="0" xfId="0" applyFont="1" applyFill="1">
      <alignment vertical="center"/>
    </xf>
    <xf numFmtId="0" fontId="8" fillId="4" borderId="0" xfId="0" applyFont="1" applyFill="1" applyAlignment="1">
      <alignment horizontal="center" vertical="center"/>
    </xf>
    <xf numFmtId="0" fontId="7" fillId="0" borderId="0" xfId="0" applyFont="1">
      <alignment vertical="center"/>
    </xf>
    <xf numFmtId="0" fontId="11" fillId="4" borderId="0" xfId="0" applyFont="1" applyFill="1">
      <alignment vertical="center"/>
    </xf>
    <xf numFmtId="0" fontId="8" fillId="4" borderId="0" xfId="0" applyFont="1" applyFill="1" applyAlignment="1">
      <alignment horizontal="left" vertical="center"/>
    </xf>
    <xf numFmtId="0" fontId="15" fillId="4" borderId="0" xfId="0" applyFont="1" applyFill="1" applyAlignment="1">
      <alignment horizontal="left" vertical="center"/>
    </xf>
    <xf numFmtId="0" fontId="17" fillId="4" borderId="0" xfId="0" applyFont="1" applyFill="1">
      <alignment vertical="center"/>
    </xf>
    <xf numFmtId="0" fontId="4" fillId="4" borderId="9" xfId="0" applyFont="1" applyFill="1" applyBorder="1">
      <alignment vertical="center"/>
    </xf>
    <xf numFmtId="0" fontId="4" fillId="4" borderId="12" xfId="0" applyFont="1" applyFill="1" applyBorder="1">
      <alignment vertical="center"/>
    </xf>
    <xf numFmtId="0" fontId="7" fillId="4" borderId="13" xfId="0" applyFont="1" applyFill="1" applyBorder="1">
      <alignment vertical="center"/>
    </xf>
    <xf numFmtId="0" fontId="19" fillId="4" borderId="13" xfId="0" applyFont="1" applyFill="1" applyBorder="1">
      <alignment vertical="center"/>
    </xf>
    <xf numFmtId="0" fontId="4" fillId="4" borderId="13" xfId="0" applyFont="1" applyFill="1" applyBorder="1">
      <alignment vertical="center"/>
    </xf>
    <xf numFmtId="0" fontId="20" fillId="4" borderId="13" xfId="0" applyFont="1" applyFill="1" applyBorder="1">
      <alignment vertical="center"/>
    </xf>
    <xf numFmtId="0" fontId="4" fillId="4" borderId="14" xfId="0" applyFont="1" applyFill="1" applyBorder="1">
      <alignment vertical="center"/>
    </xf>
    <xf numFmtId="0" fontId="7" fillId="4" borderId="13" xfId="0" applyFont="1" applyFill="1" applyBorder="1" applyAlignment="1">
      <alignment horizontal="left" vertical="center"/>
    </xf>
    <xf numFmtId="0" fontId="19" fillId="4" borderId="13" xfId="0" applyFont="1" applyFill="1" applyBorder="1" applyAlignment="1">
      <alignment horizontal="left" vertical="center"/>
    </xf>
    <xf numFmtId="0" fontId="4" fillId="4" borderId="17" xfId="0" applyFont="1" applyFill="1" applyBorder="1">
      <alignment vertical="center"/>
    </xf>
    <xf numFmtId="0" fontId="7" fillId="4" borderId="17" xfId="0" applyFont="1" applyFill="1" applyBorder="1" applyAlignment="1">
      <alignment horizontal="left" vertical="center"/>
    </xf>
    <xf numFmtId="0" fontId="19" fillId="4" borderId="17" xfId="0" applyFont="1" applyFill="1" applyBorder="1" applyAlignment="1">
      <alignment horizontal="left" vertical="center"/>
    </xf>
    <xf numFmtId="0" fontId="20" fillId="4" borderId="17" xfId="0" applyFont="1" applyFill="1" applyBorder="1">
      <alignment vertical="center"/>
    </xf>
    <xf numFmtId="0" fontId="7" fillId="4" borderId="0" xfId="0" applyFont="1" applyFill="1" applyAlignment="1">
      <alignment horizontal="left" vertical="center"/>
    </xf>
    <xf numFmtId="0" fontId="19" fillId="4" borderId="0" xfId="0" applyFont="1" applyFill="1" applyAlignment="1">
      <alignment horizontal="left" vertical="center"/>
    </xf>
    <xf numFmtId="0" fontId="20" fillId="4" borderId="0" xfId="0" applyFont="1" applyFill="1">
      <alignment vertical="center"/>
    </xf>
    <xf numFmtId="0" fontId="7" fillId="4" borderId="0" xfId="0" applyFont="1" applyFill="1" applyAlignment="1">
      <alignment horizontal="center" vertical="center"/>
    </xf>
    <xf numFmtId="0" fontId="4" fillId="4" borderId="15" xfId="0" applyFont="1" applyFill="1" applyBorder="1">
      <alignment vertical="center"/>
    </xf>
    <xf numFmtId="0" fontId="7" fillId="4" borderId="15" xfId="0" applyFont="1" applyFill="1" applyBorder="1" applyAlignment="1">
      <alignment horizontal="left" vertical="center"/>
    </xf>
    <xf numFmtId="0" fontId="19" fillId="4" borderId="15" xfId="0" applyFont="1" applyFill="1" applyBorder="1" applyAlignment="1">
      <alignment horizontal="left" vertical="center"/>
    </xf>
    <xf numFmtId="0" fontId="20" fillId="4" borderId="15" xfId="0" applyFont="1" applyFill="1" applyBorder="1">
      <alignment vertical="center"/>
    </xf>
    <xf numFmtId="0" fontId="4" fillId="0" borderId="12" xfId="0" applyFont="1" applyBorder="1">
      <alignment vertical="center"/>
    </xf>
    <xf numFmtId="0" fontId="4" fillId="0" borderId="13" xfId="0" applyFont="1" applyBorder="1">
      <alignment vertical="center"/>
    </xf>
    <xf numFmtId="0" fontId="4" fillId="4" borderId="18" xfId="0" applyFont="1" applyFill="1" applyBorder="1">
      <alignment vertical="center"/>
    </xf>
    <xf numFmtId="0" fontId="7" fillId="4" borderId="15" xfId="0" applyFont="1" applyFill="1" applyBorder="1">
      <alignment vertical="center"/>
    </xf>
    <xf numFmtId="0" fontId="4" fillId="4" borderId="16" xfId="0" applyFont="1" applyFill="1" applyBorder="1">
      <alignment vertical="center"/>
    </xf>
    <xf numFmtId="0" fontId="16" fillId="4" borderId="0" xfId="0" applyFont="1" applyFill="1">
      <alignment vertical="center"/>
    </xf>
    <xf numFmtId="0" fontId="5" fillId="4" borderId="0" xfId="0" applyFont="1" applyFill="1">
      <alignment vertical="center"/>
    </xf>
    <xf numFmtId="0" fontId="22" fillId="4" borderId="0" xfId="0" applyFont="1" applyFill="1">
      <alignment vertical="center"/>
    </xf>
    <xf numFmtId="0" fontId="23" fillId="4" borderId="0" xfId="0" applyFont="1" applyFill="1">
      <alignment vertical="center"/>
    </xf>
    <xf numFmtId="0" fontId="22" fillId="4" borderId="0" xfId="0" applyFont="1" applyFill="1" applyAlignment="1"/>
    <xf numFmtId="0" fontId="13" fillId="4" borderId="0" xfId="0" applyFont="1" applyFill="1" applyAlignment="1">
      <alignment horizontal="left" vertical="center"/>
    </xf>
    <xf numFmtId="0" fontId="26" fillId="4" borderId="0" xfId="0" applyFont="1" applyFill="1" applyAlignment="1">
      <alignment horizontal="left" vertical="center"/>
    </xf>
    <xf numFmtId="0" fontId="21" fillId="4" borderId="0" xfId="0" applyFont="1" applyFill="1" applyAlignment="1">
      <alignment horizontal="left" vertical="center"/>
    </xf>
    <xf numFmtId="0" fontId="21" fillId="4" borderId="0" xfId="0" applyFont="1" applyFill="1">
      <alignment vertical="center"/>
    </xf>
    <xf numFmtId="0" fontId="6" fillId="4" borderId="0" xfId="0" applyFont="1" applyFill="1" applyAlignment="1">
      <alignment horizontal="center" vertical="center"/>
    </xf>
    <xf numFmtId="0" fontId="4" fillId="4" borderId="19" xfId="0" applyFont="1" applyFill="1" applyBorder="1">
      <alignment vertical="center"/>
    </xf>
    <xf numFmtId="0" fontId="23" fillId="4" borderId="0" xfId="0" applyFont="1" applyFill="1" applyAlignment="1">
      <alignment horizontal="left" vertical="center"/>
    </xf>
    <xf numFmtId="0" fontId="4" fillId="4" borderId="0" xfId="0" applyFont="1" applyFill="1" applyAlignment="1">
      <alignment horizontal="left"/>
    </xf>
    <xf numFmtId="0" fontId="23" fillId="4" borderId="0" xfId="0" applyFont="1" applyFill="1" applyAlignment="1">
      <alignment horizontal="left"/>
    </xf>
    <xf numFmtId="0" fontId="4" fillId="0" borderId="0" xfId="0" applyFont="1" applyAlignment="1">
      <alignment horizontal="left"/>
    </xf>
    <xf numFmtId="0" fontId="9" fillId="4" borderId="0" xfId="0" applyFont="1" applyFill="1" applyAlignment="1">
      <alignment horizontal="center" vertical="center"/>
    </xf>
    <xf numFmtId="0" fontId="30" fillId="4" borderId="13" xfId="0" applyFont="1" applyFill="1" applyBorder="1">
      <alignment vertical="center"/>
    </xf>
    <xf numFmtId="0" fontId="4" fillId="10" borderId="0" xfId="0" applyFont="1" applyFill="1">
      <alignment vertical="center"/>
    </xf>
    <xf numFmtId="0" fontId="7" fillId="10" borderId="0" xfId="0" applyFont="1" applyFill="1">
      <alignment vertical="center"/>
    </xf>
    <xf numFmtId="0" fontId="10" fillId="10" borderId="1" xfId="0" applyFont="1" applyFill="1" applyBorder="1">
      <alignment vertical="center"/>
    </xf>
    <xf numFmtId="0" fontId="10" fillId="10" borderId="0" xfId="0" applyFont="1" applyFill="1">
      <alignment vertical="center"/>
    </xf>
    <xf numFmtId="0" fontId="12" fillId="10" borderId="0" xfId="0" applyFont="1" applyFill="1" applyAlignment="1">
      <alignment horizontal="left" vertical="center"/>
    </xf>
    <xf numFmtId="0" fontId="10" fillId="10" borderId="1" xfId="0" applyFont="1" applyFill="1" applyBorder="1" applyProtection="1">
      <alignment vertical="center"/>
      <protection locked="0"/>
    </xf>
    <xf numFmtId="0" fontId="4" fillId="10" borderId="0" xfId="0" applyFont="1" applyFill="1" applyAlignment="1">
      <alignment horizontal="left"/>
    </xf>
    <xf numFmtId="0" fontId="20" fillId="10" borderId="0" xfId="0" applyFont="1" applyFill="1">
      <alignment vertical="center"/>
    </xf>
    <xf numFmtId="0" fontId="31" fillId="4" borderId="0" xfId="0" applyFont="1" applyFill="1" applyAlignment="1">
      <alignment horizontal="center" vertical="center" wrapText="1"/>
    </xf>
    <xf numFmtId="0" fontId="32" fillId="4" borderId="0" xfId="0" applyFont="1" applyFill="1">
      <alignment vertical="center"/>
    </xf>
    <xf numFmtId="0" fontId="34" fillId="4" borderId="0" xfId="3" applyFont="1" applyFill="1" applyAlignment="1">
      <alignment horizontal="left" vertical="center"/>
    </xf>
    <xf numFmtId="0" fontId="31" fillId="4" borderId="0" xfId="0" applyFont="1" applyFill="1" applyAlignment="1">
      <alignment vertical="center" wrapText="1"/>
    </xf>
    <xf numFmtId="0" fontId="36" fillId="4" borderId="0" xfId="0" applyFont="1" applyFill="1" applyAlignment="1">
      <alignment horizontal="center" vertical="center" wrapText="1"/>
    </xf>
    <xf numFmtId="0" fontId="37" fillId="4" borderId="0" xfId="0" applyFont="1" applyFill="1" applyAlignment="1">
      <alignment horizontal="center" vertical="center" wrapText="1"/>
    </xf>
    <xf numFmtId="0" fontId="35" fillId="4" borderId="0" xfId="0" applyFont="1" applyFill="1">
      <alignment vertical="center"/>
    </xf>
    <xf numFmtId="0" fontId="4" fillId="4" borderId="0" xfId="0" applyFont="1" applyFill="1" applyAlignment="1">
      <alignment horizontal="right" vertical="center"/>
    </xf>
    <xf numFmtId="0" fontId="6" fillId="4" borderId="13" xfId="0" applyFont="1" applyFill="1" applyBorder="1">
      <alignment vertical="center"/>
    </xf>
    <xf numFmtId="0" fontId="6" fillId="4" borderId="15" xfId="0" applyFont="1" applyFill="1" applyBorder="1">
      <alignment vertical="center"/>
    </xf>
    <xf numFmtId="0" fontId="4" fillId="0" borderId="0" xfId="0" applyFont="1">
      <alignment vertical="center"/>
    </xf>
    <xf numFmtId="0" fontId="4" fillId="4" borderId="0" xfId="0" applyFont="1" applyFill="1" applyAlignment="1">
      <alignment vertical="center" shrinkToFit="1"/>
    </xf>
    <xf numFmtId="0" fontId="7" fillId="4" borderId="0" xfId="0" applyFont="1" applyFill="1" applyAlignment="1">
      <alignment horizontal="left" vertical="center" shrinkToFit="1"/>
    </xf>
    <xf numFmtId="0" fontId="25" fillId="4" borderId="0" xfId="0" applyFont="1" applyFill="1" applyAlignment="1">
      <alignment horizontal="left" vertical="center"/>
    </xf>
    <xf numFmtId="0" fontId="21" fillId="0" borderId="0" xfId="0" applyFont="1">
      <alignment vertical="center"/>
    </xf>
    <xf numFmtId="0" fontId="28" fillId="0" borderId="13" xfId="0" applyFont="1" applyBorder="1" applyAlignment="1">
      <alignment horizontal="center" vertical="center"/>
    </xf>
    <xf numFmtId="0" fontId="23" fillId="4" borderId="0" xfId="0" applyFont="1" applyFill="1" applyAlignment="1">
      <alignment horizontal="distributed" vertical="center"/>
    </xf>
    <xf numFmtId="0" fontId="7" fillId="4" borderId="13" xfId="0" applyFont="1" applyFill="1" applyBorder="1" applyAlignment="1">
      <alignment horizontal="center" vertical="center"/>
    </xf>
    <xf numFmtId="0" fontId="13" fillId="3" borderId="0" xfId="0" applyFont="1" applyFill="1" applyAlignment="1">
      <alignment horizontal="left" vertical="center"/>
    </xf>
    <xf numFmtId="6" fontId="7" fillId="9" borderId="13" xfId="0" applyNumberFormat="1" applyFont="1" applyFill="1" applyBorder="1" applyAlignment="1">
      <alignment horizontal="center" vertical="center"/>
    </xf>
    <xf numFmtId="0" fontId="21" fillId="4" borderId="2" xfId="0" applyFont="1" applyFill="1" applyBorder="1" applyAlignment="1" applyProtection="1">
      <alignment horizontal="center" vertical="center" wrapText="1"/>
      <protection locked="0"/>
    </xf>
    <xf numFmtId="0" fontId="21" fillId="4" borderId="4" xfId="0" applyFont="1" applyFill="1" applyBorder="1" applyAlignment="1" applyProtection="1">
      <alignment horizontal="center" vertical="center" wrapText="1"/>
      <protection locked="0"/>
    </xf>
    <xf numFmtId="0" fontId="21" fillId="4" borderId="3" xfId="0" applyFont="1" applyFill="1" applyBorder="1" applyAlignment="1" applyProtection="1">
      <alignment horizontal="center" vertical="center" wrapText="1"/>
      <protection locked="0"/>
    </xf>
    <xf numFmtId="0" fontId="21" fillId="4" borderId="1" xfId="0" applyFont="1" applyFill="1" applyBorder="1" applyAlignment="1" applyProtection="1">
      <alignment horizontal="center" vertical="center" wrapText="1"/>
      <protection locked="0"/>
    </xf>
    <xf numFmtId="0" fontId="21" fillId="4" borderId="1" xfId="0" applyFont="1" applyFill="1" applyBorder="1" applyAlignment="1" applyProtection="1">
      <alignment horizontal="center" vertical="center"/>
      <protection locked="0"/>
    </xf>
    <xf numFmtId="0" fontId="21" fillId="4" borderId="0" xfId="0" applyFont="1" applyFill="1" applyAlignment="1">
      <alignment horizontal="center" vertical="center"/>
    </xf>
    <xf numFmtId="0" fontId="29" fillId="4" borderId="13" xfId="0" applyFont="1" applyFill="1" applyBorder="1" applyAlignment="1">
      <alignment horizontal="center" vertical="center"/>
    </xf>
    <xf numFmtId="0" fontId="7" fillId="5" borderId="1" xfId="0" applyFont="1" applyFill="1" applyBorder="1" applyAlignment="1">
      <alignment horizontal="center" vertical="center"/>
    </xf>
    <xf numFmtId="0" fontId="7" fillId="7" borderId="1" xfId="0" applyFont="1" applyFill="1" applyBorder="1" applyAlignment="1">
      <alignment horizontal="center" vertical="center"/>
    </xf>
    <xf numFmtId="0" fontId="7" fillId="6" borderId="1" xfId="0" applyFont="1" applyFill="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28" xfId="0" applyFont="1" applyBorder="1" applyAlignment="1">
      <alignment horizontal="center" vertical="center"/>
    </xf>
    <xf numFmtId="0" fontId="7" fillId="0" borderId="30" xfId="0" applyFont="1" applyBorder="1" applyAlignment="1">
      <alignment horizontal="center" vertical="center"/>
    </xf>
    <xf numFmtId="0" fontId="7" fillId="0" borderId="21" xfId="0" applyFont="1" applyBorder="1" applyAlignment="1">
      <alignment horizontal="center" vertical="center"/>
    </xf>
    <xf numFmtId="0" fontId="4" fillId="0" borderId="20" xfId="0" applyFont="1" applyBorder="1" applyAlignment="1">
      <alignment horizontal="center" vertical="center"/>
    </xf>
    <xf numFmtId="0" fontId="4" fillId="0" borderId="22" xfId="0" applyFont="1" applyBorder="1" applyAlignment="1">
      <alignment horizontal="center" vertical="center"/>
    </xf>
    <xf numFmtId="0" fontId="7" fillId="8" borderId="1" xfId="0" applyFont="1" applyFill="1" applyBorder="1" applyAlignment="1">
      <alignment horizontal="center" vertical="center" wrapText="1"/>
    </xf>
    <xf numFmtId="0" fontId="24" fillId="0" borderId="10" xfId="0" applyFont="1" applyBorder="1" applyAlignment="1">
      <alignment horizontal="center" vertical="center"/>
    </xf>
    <xf numFmtId="0" fontId="24" fillId="0" borderId="7" xfId="0" applyFont="1" applyBorder="1" applyAlignment="1">
      <alignment horizontal="center" vertical="center"/>
    </xf>
    <xf numFmtId="0" fontId="24" fillId="0" borderId="1" xfId="0" applyFont="1" applyBorder="1" applyAlignment="1">
      <alignment horizontal="center" vertical="center"/>
    </xf>
    <xf numFmtId="0" fontId="24" fillId="0" borderId="2" xfId="0" applyFont="1" applyBorder="1" applyAlignment="1">
      <alignment horizontal="center" vertical="center"/>
    </xf>
    <xf numFmtId="182" fontId="19" fillId="0" borderId="1" xfId="0" applyNumberFormat="1" applyFont="1" applyBorder="1" applyAlignment="1">
      <alignment horizontal="center" vertical="center"/>
    </xf>
    <xf numFmtId="182" fontId="19" fillId="0" borderId="28" xfId="0" applyNumberFormat="1" applyFont="1" applyBorder="1" applyAlignment="1">
      <alignment horizontal="center" vertical="center"/>
    </xf>
    <xf numFmtId="0" fontId="7" fillId="0" borderId="3" xfId="0" applyFont="1" applyBorder="1" applyAlignment="1">
      <alignment horizontal="center" vertical="center" wrapText="1"/>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31" xfId="0" applyFont="1" applyBorder="1" applyAlignment="1">
      <alignment horizontal="center" vertical="center"/>
    </xf>
    <xf numFmtId="0" fontId="7" fillId="0" borderId="28" xfId="0" applyFont="1" applyBorder="1" applyAlignment="1">
      <alignment horizontal="center" vertical="center"/>
    </xf>
    <xf numFmtId="183" fontId="7" fillId="9" borderId="0" xfId="0" applyNumberFormat="1" applyFont="1" applyFill="1" applyAlignment="1">
      <alignment horizontal="center" vertical="center" shrinkToFit="1"/>
    </xf>
    <xf numFmtId="179" fontId="7" fillId="9" borderId="0" xfId="0" applyNumberFormat="1" applyFont="1" applyFill="1" applyAlignment="1">
      <alignment horizontal="center" vertical="center" shrinkToFit="1"/>
    </xf>
    <xf numFmtId="6" fontId="6" fillId="2" borderId="13" xfId="0" applyNumberFormat="1" applyFont="1" applyFill="1" applyBorder="1" applyAlignment="1" applyProtection="1">
      <alignment horizontal="center" vertical="center"/>
      <protection locked="0"/>
    </xf>
    <xf numFmtId="0" fontId="6" fillId="2" borderId="13" xfId="0" applyFont="1" applyFill="1" applyBorder="1" applyAlignment="1" applyProtection="1">
      <alignment horizontal="center" vertical="center"/>
      <protection locked="0"/>
    </xf>
    <xf numFmtId="177" fontId="6" fillId="0" borderId="13" xfId="0" applyNumberFormat="1"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38" fontId="6" fillId="9" borderId="13" xfId="2" applyFont="1" applyFill="1" applyBorder="1" applyAlignment="1" applyProtection="1">
      <alignment horizontal="center" vertical="center"/>
    </xf>
    <xf numFmtId="0" fontId="21" fillId="4" borderId="13" xfId="0" applyFont="1" applyFill="1" applyBorder="1" applyAlignment="1">
      <alignment horizontal="center" vertical="center"/>
    </xf>
    <xf numFmtId="0" fontId="7" fillId="0" borderId="22" xfId="0" applyFont="1" applyBorder="1" applyAlignment="1">
      <alignment horizontal="center" vertical="center"/>
    </xf>
    <xf numFmtId="0" fontId="24" fillId="0" borderId="33" xfId="0" applyFont="1" applyBorder="1" applyAlignment="1">
      <alignment horizontal="center" vertical="center"/>
    </xf>
    <xf numFmtId="0" fontId="24" fillId="0" borderId="32" xfId="0" applyFont="1" applyBorder="1" applyAlignment="1">
      <alignment horizontal="center" vertical="center"/>
    </xf>
    <xf numFmtId="0" fontId="24" fillId="0" borderId="26" xfId="0" applyFont="1" applyBorder="1" applyAlignment="1">
      <alignment horizontal="center" vertical="center"/>
    </xf>
    <xf numFmtId="181" fontId="27" fillId="9" borderId="1" xfId="0" applyNumberFormat="1" applyFont="1" applyFill="1" applyBorder="1" applyAlignment="1">
      <alignment horizontal="center" vertical="center"/>
    </xf>
    <xf numFmtId="181" fontId="27" fillId="9" borderId="26" xfId="0" applyNumberFormat="1" applyFont="1" applyFill="1" applyBorder="1" applyAlignment="1">
      <alignment horizontal="center" vertical="center"/>
    </xf>
    <xf numFmtId="181" fontId="27" fillId="9" borderId="28" xfId="0" applyNumberFormat="1" applyFont="1" applyFill="1" applyBorder="1" applyAlignment="1">
      <alignment horizontal="center" vertical="center"/>
    </xf>
    <xf numFmtId="181" fontId="27" fillId="9" borderId="29" xfId="0" applyNumberFormat="1" applyFont="1" applyFill="1" applyBorder="1" applyAlignment="1">
      <alignment horizontal="center" vertical="center"/>
    </xf>
    <xf numFmtId="0" fontId="18" fillId="0" borderId="34" xfId="0" applyFont="1" applyBorder="1" applyAlignment="1">
      <alignment horizontal="center" vertical="center"/>
    </xf>
    <xf numFmtId="0" fontId="18" fillId="0" borderId="35"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7" fillId="0" borderId="27" xfId="0" applyFont="1" applyBorder="1" applyAlignment="1">
      <alignment horizontal="center" vertical="center"/>
    </xf>
    <xf numFmtId="0" fontId="7" fillId="0" borderId="29" xfId="0" applyFont="1" applyBorder="1" applyAlignment="1">
      <alignment horizontal="center" vertical="center"/>
    </xf>
    <xf numFmtId="0" fontId="7" fillId="5" borderId="6" xfId="0" applyFont="1" applyFill="1" applyBorder="1" applyAlignment="1">
      <alignment horizontal="center" vertical="center"/>
    </xf>
    <xf numFmtId="0" fontId="7" fillId="5" borderId="9"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8" xfId="0" applyFont="1" applyFill="1" applyBorder="1" applyAlignment="1">
      <alignment horizontal="center" vertical="center"/>
    </xf>
    <xf numFmtId="0" fontId="7" fillId="5" borderId="11" xfId="0" applyFont="1" applyFill="1" applyBorder="1" applyAlignment="1">
      <alignment horizontal="center" vertical="center"/>
    </xf>
    <xf numFmtId="0" fontId="7" fillId="4" borderId="0" xfId="0" applyFont="1" applyFill="1" applyAlignment="1">
      <alignment horizontal="center" vertical="center"/>
    </xf>
    <xf numFmtId="0" fontId="4" fillId="4" borderId="17"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15" xfId="0" applyFont="1" applyFill="1" applyBorder="1" applyAlignment="1">
      <alignment horizontal="left" vertical="center" wrapText="1"/>
    </xf>
    <xf numFmtId="177" fontId="7" fillId="9" borderId="0" xfId="0" applyNumberFormat="1" applyFont="1" applyFill="1" applyAlignment="1">
      <alignment horizontal="center" vertical="center" shrinkToFit="1"/>
    </xf>
    <xf numFmtId="176" fontId="6" fillId="2" borderId="0" xfId="0" applyNumberFormat="1" applyFont="1" applyFill="1" applyAlignment="1" applyProtection="1">
      <alignment horizontal="center" vertical="center" shrinkToFit="1"/>
      <protection locked="0"/>
    </xf>
    <xf numFmtId="180" fontId="6" fillId="2" borderId="0" xfId="0" applyNumberFormat="1" applyFont="1" applyFill="1" applyAlignment="1" applyProtection="1">
      <alignment horizontal="center" vertical="center"/>
      <protection locked="0"/>
    </xf>
    <xf numFmtId="185" fontId="6" fillId="2" borderId="0" xfId="0" applyNumberFormat="1" applyFont="1" applyFill="1" applyAlignment="1" applyProtection="1">
      <alignment horizontal="center" vertical="center"/>
      <protection locked="0"/>
    </xf>
    <xf numFmtId="6" fontId="6" fillId="2" borderId="0" xfId="1" applyFont="1" applyFill="1" applyBorder="1" applyAlignment="1" applyProtection="1">
      <alignment horizontal="center" vertical="center"/>
      <protection locked="0"/>
    </xf>
    <xf numFmtId="178" fontId="7" fillId="4" borderId="0" xfId="0" applyNumberFormat="1" applyFont="1" applyFill="1" applyAlignment="1">
      <alignment horizontal="center" vertical="center"/>
    </xf>
    <xf numFmtId="184" fontId="6" fillId="2" borderId="0" xfId="0" applyNumberFormat="1" applyFont="1" applyFill="1" applyAlignment="1" applyProtection="1">
      <alignment horizontal="center" vertical="center"/>
      <protection locked="0"/>
    </xf>
    <xf numFmtId="0" fontId="21" fillId="4" borderId="0" xfId="0" applyFont="1" applyFill="1" applyAlignment="1">
      <alignment horizontal="center" vertical="center" shrinkToFit="1"/>
    </xf>
    <xf numFmtId="14" fontId="4" fillId="4" borderId="0" xfId="0" applyNumberFormat="1" applyFont="1" applyFill="1" applyAlignment="1">
      <alignment horizontal="center" vertical="center" shrinkToFit="1"/>
    </xf>
    <xf numFmtId="0" fontId="4" fillId="4" borderId="0" xfId="0" applyFont="1" applyFill="1" applyAlignment="1">
      <alignment horizontal="center" vertical="center" shrinkToFit="1"/>
    </xf>
    <xf numFmtId="0" fontId="7" fillId="4" borderId="15" xfId="0" applyFont="1" applyFill="1" applyBorder="1" applyAlignment="1">
      <alignment horizontal="center" vertical="center"/>
    </xf>
    <xf numFmtId="6" fontId="7" fillId="9" borderId="15" xfId="0" applyNumberFormat="1" applyFont="1" applyFill="1" applyBorder="1" applyAlignment="1">
      <alignment horizontal="center" vertical="center"/>
    </xf>
    <xf numFmtId="0" fontId="21" fillId="4" borderId="0" xfId="0" applyFont="1" applyFill="1" applyAlignment="1">
      <alignment horizontal="left" vertical="center"/>
    </xf>
    <xf numFmtId="0" fontId="5" fillId="4" borderId="0" xfId="0" applyFont="1" applyFill="1" applyAlignment="1">
      <alignment horizontal="center" vertical="center"/>
    </xf>
    <xf numFmtId="0" fontId="7" fillId="2" borderId="0" xfId="0" applyFont="1" applyFill="1" applyAlignment="1" applyProtection="1">
      <alignment horizontal="center" vertical="center"/>
      <protection locked="0"/>
    </xf>
    <xf numFmtId="0" fontId="7" fillId="0" borderId="23" xfId="0" applyFont="1" applyBorder="1" applyAlignment="1">
      <alignment horizontal="center" vertical="center"/>
    </xf>
    <xf numFmtId="0" fontId="7" fillId="0" borderId="24" xfId="0" applyFont="1" applyBorder="1" applyAlignment="1">
      <alignment horizontal="center" vertical="center"/>
    </xf>
  </cellXfs>
  <cellStyles count="4">
    <cellStyle name="ハイパーリンク" xfId="3" builtinId="8"/>
    <cellStyle name="桁区切り" xfId="2" builtinId="6"/>
    <cellStyle name="通貨" xfId="1" builtinId="7"/>
    <cellStyle name="標準" xfId="0" builtinId="0"/>
  </cellStyles>
  <dxfs count="9">
    <dxf>
      <font>
        <color auto="1"/>
      </font>
      <fill>
        <patternFill patternType="solid">
          <bgColor theme="0" tint="-0.14996795556505021"/>
        </patternFill>
      </fill>
    </dxf>
    <dxf>
      <font>
        <color theme="0"/>
      </font>
      <fill>
        <patternFill patternType="none">
          <bgColor auto="1"/>
        </patternFill>
      </fill>
    </dxf>
    <dxf>
      <font>
        <color theme="0"/>
      </font>
      <fill>
        <patternFill patternType="none">
          <bgColor auto="1"/>
        </patternFill>
      </fill>
    </dxf>
    <dxf>
      <fill>
        <patternFill>
          <bgColor theme="0" tint="-0.14996795556505021"/>
        </patternFill>
      </fill>
    </dxf>
    <dxf>
      <fill>
        <patternFill>
          <bgColor theme="0" tint="-0.14996795556505021"/>
        </patternFill>
      </fill>
    </dxf>
    <dxf>
      <font>
        <color theme="0"/>
      </font>
      <fill>
        <patternFill patternType="none">
          <bgColor auto="1"/>
        </patternFill>
      </fill>
    </dxf>
    <dxf>
      <font>
        <color theme="0"/>
      </font>
      <fill>
        <patternFill patternType="none">
          <fgColor auto="1"/>
          <bgColor auto="1"/>
        </patternFill>
      </fill>
    </dxf>
    <dxf>
      <font>
        <color theme="0"/>
      </font>
      <fill>
        <patternFill>
          <bgColor theme="0"/>
        </patternFill>
      </fill>
    </dxf>
    <dxf>
      <font>
        <b val="0"/>
        <i val="0"/>
        <strike val="0"/>
        <color rgb="FFFFFFFF"/>
      </font>
      <fill>
        <patternFill patternType="none">
          <bgColor auto="1"/>
        </patternFill>
      </fill>
    </dxf>
  </dxfs>
  <tableStyles count="0" defaultTableStyle="TableStyleMedium2" defaultPivotStyle="PivotStyleLight16"/>
  <colors>
    <mruColors>
      <color rgb="FFFF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fmlaLink="$AW$7"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gif"/><Relationship Id="rId6" Type="http://schemas.openxmlformats.org/officeDocument/2006/relationships/image" Target="../media/image6.jpeg"/><Relationship Id="rId5" Type="http://schemas.openxmlformats.org/officeDocument/2006/relationships/image" Target="../media/image5.jpeg"/><Relationship Id="rId10" Type="http://schemas.openxmlformats.org/officeDocument/2006/relationships/image" Target="../media/image10.png"/><Relationship Id="rId4" Type="http://schemas.openxmlformats.org/officeDocument/2006/relationships/image" Target="../media/image4.jpe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0</xdr:col>
      <xdr:colOff>145596</xdr:colOff>
      <xdr:row>0</xdr:row>
      <xdr:rowOff>131989</xdr:rowOff>
    </xdr:from>
    <xdr:to>
      <xdr:col>7</xdr:col>
      <xdr:colOff>323021</xdr:colOff>
      <xdr:row>2</xdr:row>
      <xdr:rowOff>179614</xdr:rowOff>
    </xdr:to>
    <xdr:sp macro="" textlink="">
      <xdr:nvSpPr>
        <xdr:cNvPr id="3" name="対角する 2 つの角を丸めた四角形 2">
          <a:extLst>
            <a:ext uri="{FF2B5EF4-FFF2-40B4-BE49-F238E27FC236}">
              <a16:creationId xmlns:a16="http://schemas.microsoft.com/office/drawing/2014/main" id="{00000000-0008-0000-0000-000003000000}"/>
            </a:ext>
          </a:extLst>
        </xdr:cNvPr>
        <xdr:cNvSpPr/>
      </xdr:nvSpPr>
      <xdr:spPr>
        <a:xfrm>
          <a:off x="145596" y="131989"/>
          <a:ext cx="2496555" cy="445190"/>
        </a:xfrm>
        <a:prstGeom prst="round2DiagRect">
          <a:avLst>
            <a:gd name="adj1" fmla="val 50000"/>
            <a:gd name="adj2" fmla="val 0"/>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latin typeface="Meiryo UI" panose="020B0604030504040204" pitchFamily="50" charset="-128"/>
              <a:ea typeface="Meiryo UI" panose="020B0604030504040204" pitchFamily="50" charset="-128"/>
            </a:rPr>
            <a:t>ホットランナシステム</a:t>
          </a:r>
        </a:p>
      </xdr:txBody>
    </xdr:sp>
    <xdr:clientData/>
  </xdr:twoCellAnchor>
  <xdr:twoCellAnchor editAs="oneCell">
    <xdr:from>
      <xdr:col>41</xdr:col>
      <xdr:colOff>142875</xdr:colOff>
      <xdr:row>0</xdr:row>
      <xdr:rowOff>38100</xdr:rowOff>
    </xdr:from>
    <xdr:to>
      <xdr:col>44</xdr:col>
      <xdr:colOff>185010</xdr:colOff>
      <xdr:row>1</xdr:row>
      <xdr:rowOff>25227</xdr:rowOff>
    </xdr:to>
    <xdr:pic>
      <xdr:nvPicPr>
        <xdr:cNvPr id="4" name="Picture 4">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811000" y="38100"/>
          <a:ext cx="1042260" cy="1888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71719</xdr:colOff>
      <xdr:row>7</xdr:row>
      <xdr:rowOff>324971</xdr:rowOff>
    </xdr:from>
    <xdr:to>
      <xdr:col>7</xdr:col>
      <xdr:colOff>309843</xdr:colOff>
      <xdr:row>7</xdr:row>
      <xdr:rowOff>513390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752601" y="2476500"/>
          <a:ext cx="910477" cy="188419"/>
        </a:xfrm>
        <a:prstGeom prst="rect">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31</xdr:col>
      <xdr:colOff>46823</xdr:colOff>
      <xdr:row>49</xdr:row>
      <xdr:rowOff>186482</xdr:rowOff>
    </xdr:from>
    <xdr:to>
      <xdr:col>38</xdr:col>
      <xdr:colOff>304800</xdr:colOff>
      <xdr:row>49</xdr:row>
      <xdr:rowOff>192084</xdr:rowOff>
    </xdr:to>
    <xdr:cxnSp macro="">
      <xdr:nvCxnSpPr>
        <xdr:cNvPr id="20" name="直線矢印コネクタ 19">
          <a:extLst>
            <a:ext uri="{FF2B5EF4-FFF2-40B4-BE49-F238E27FC236}">
              <a16:creationId xmlns:a16="http://schemas.microsoft.com/office/drawing/2014/main" id="{00000000-0008-0000-0000-000014000000}"/>
            </a:ext>
          </a:extLst>
        </xdr:cNvPr>
        <xdr:cNvCxnSpPr/>
      </xdr:nvCxnSpPr>
      <xdr:spPr>
        <a:xfrm flipV="1">
          <a:off x="10468294" y="13532688"/>
          <a:ext cx="2611212" cy="5602"/>
        </a:xfrm>
        <a:prstGeom prst="straightConnector1">
          <a:avLst/>
        </a:prstGeom>
        <a:ln w="5715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219073</xdr:colOff>
      <xdr:row>21</xdr:row>
      <xdr:rowOff>100853</xdr:rowOff>
    </xdr:from>
    <xdr:to>
      <xdr:col>24</xdr:col>
      <xdr:colOff>28574</xdr:colOff>
      <xdr:row>22</xdr:row>
      <xdr:rowOff>142873</xdr:rowOff>
    </xdr:to>
    <xdr:sp macro="" textlink="">
      <xdr:nvSpPr>
        <xdr:cNvPr id="6" name="二等辺三角形 5">
          <a:extLst>
            <a:ext uri="{FF2B5EF4-FFF2-40B4-BE49-F238E27FC236}">
              <a16:creationId xmlns:a16="http://schemas.microsoft.com/office/drawing/2014/main" id="{00000000-0008-0000-0000-000006000000}"/>
            </a:ext>
          </a:extLst>
        </xdr:cNvPr>
        <xdr:cNvSpPr/>
      </xdr:nvSpPr>
      <xdr:spPr>
        <a:xfrm rot="10800000">
          <a:off x="7553323" y="6254003"/>
          <a:ext cx="476251" cy="280145"/>
        </a:xfrm>
        <a:prstGeom prst="triangle">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oneCellAnchor>
    <xdr:from>
      <xdr:col>20</xdr:col>
      <xdr:colOff>298590</xdr:colOff>
      <xdr:row>34</xdr:row>
      <xdr:rowOff>82923</xdr:rowOff>
    </xdr:from>
    <xdr:ext cx="1591235" cy="985377"/>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2"/>
        <a:stretch>
          <a:fillRect/>
        </a:stretch>
      </xdr:blipFill>
      <xdr:spPr>
        <a:xfrm>
          <a:off x="6924677" y="9732162"/>
          <a:ext cx="1591235" cy="985377"/>
        </a:xfrm>
        <a:prstGeom prst="rect">
          <a:avLst/>
        </a:prstGeom>
      </xdr:spPr>
    </xdr:pic>
    <xdr:clientData/>
  </xdr:oneCellAnchor>
  <xdr:oneCellAnchor>
    <xdr:from>
      <xdr:col>20</xdr:col>
      <xdr:colOff>171450</xdr:colOff>
      <xdr:row>24</xdr:row>
      <xdr:rowOff>190045</xdr:rowOff>
    </xdr:from>
    <xdr:ext cx="1636787" cy="841668"/>
    <xdr:pic>
      <xdr:nvPicPr>
        <xdr:cNvPr id="30" name="図 29">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3"/>
        <a:stretch>
          <a:fillRect/>
        </a:stretch>
      </xdr:blipFill>
      <xdr:spPr>
        <a:xfrm>
          <a:off x="8505825" y="4876345"/>
          <a:ext cx="1636787" cy="841668"/>
        </a:xfrm>
        <a:prstGeom prst="rect">
          <a:avLst/>
        </a:prstGeom>
      </xdr:spPr>
    </xdr:pic>
    <xdr:clientData/>
  </xdr:oneCellAnchor>
  <xdr:oneCellAnchor>
    <xdr:from>
      <xdr:col>20</xdr:col>
      <xdr:colOff>140006</xdr:colOff>
      <xdr:row>29</xdr:row>
      <xdr:rowOff>106655</xdr:rowOff>
    </xdr:from>
    <xdr:ext cx="1781559" cy="961801"/>
    <xdr:pic>
      <xdr:nvPicPr>
        <xdr:cNvPr id="31" name="図 30">
          <a:extLst>
            <a:ext uri="{FF2B5EF4-FFF2-40B4-BE49-F238E27FC236}">
              <a16:creationId xmlns:a16="http://schemas.microsoft.com/office/drawing/2014/main" id="{00000000-0008-0000-0000-00001F000000}"/>
            </a:ext>
          </a:extLst>
        </xdr:cNvPr>
        <xdr:cNvPicPr>
          <a:picLocks noChangeAspect="1"/>
        </xdr:cNvPicPr>
      </xdr:nvPicPr>
      <xdr:blipFill rotWithShape="1">
        <a:blip xmlns:r="http://schemas.openxmlformats.org/officeDocument/2006/relationships" r:embed="rId4"/>
        <a:srcRect t="6994" b="6610"/>
        <a:stretch/>
      </xdr:blipFill>
      <xdr:spPr>
        <a:xfrm>
          <a:off x="6766093" y="8554916"/>
          <a:ext cx="1781559" cy="961801"/>
        </a:xfrm>
        <a:prstGeom prst="rect">
          <a:avLst/>
        </a:prstGeom>
      </xdr:spPr>
    </xdr:pic>
    <xdr:clientData/>
  </xdr:oneCellAnchor>
  <xdr:oneCellAnchor>
    <xdr:from>
      <xdr:col>12</xdr:col>
      <xdr:colOff>95250</xdr:colOff>
      <xdr:row>29</xdr:row>
      <xdr:rowOff>47625</xdr:rowOff>
    </xdr:from>
    <xdr:ext cx="747981" cy="1095373"/>
    <xdr:pic>
      <xdr:nvPicPr>
        <xdr:cNvPr id="33" name="図 32">
          <a:extLst>
            <a:ext uri="{FF2B5EF4-FFF2-40B4-BE49-F238E27FC236}">
              <a16:creationId xmlns:a16="http://schemas.microsoft.com/office/drawing/2014/main" id="{00000000-0008-0000-0000-000021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r="-36"/>
        <a:stretch/>
      </xdr:blipFill>
      <xdr:spPr>
        <a:xfrm>
          <a:off x="5762625" y="5924550"/>
          <a:ext cx="747981" cy="1095373"/>
        </a:xfrm>
        <a:prstGeom prst="rect">
          <a:avLst/>
        </a:prstGeom>
        <a:effectLst>
          <a:outerShdw blurRad="76200" dir="18900000" sy="23000" kx="-1200000" algn="bl" rotWithShape="0">
            <a:prstClr val="black">
              <a:alpha val="20000"/>
            </a:prstClr>
          </a:outerShdw>
        </a:effectLst>
      </xdr:spPr>
    </xdr:pic>
    <xdr:clientData/>
  </xdr:oneCellAnchor>
  <xdr:oneCellAnchor>
    <xdr:from>
      <xdr:col>15</xdr:col>
      <xdr:colOff>95250</xdr:colOff>
      <xdr:row>29</xdr:row>
      <xdr:rowOff>57151</xdr:rowOff>
    </xdr:from>
    <xdr:ext cx="732091" cy="1085848"/>
    <xdr:pic>
      <xdr:nvPicPr>
        <xdr:cNvPr id="34" name="図 33">
          <a:extLst>
            <a:ext uri="{FF2B5EF4-FFF2-40B4-BE49-F238E27FC236}">
              <a16:creationId xmlns:a16="http://schemas.microsoft.com/office/drawing/2014/main" id="{00000000-0008-0000-0000-000022000000}"/>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r="-38"/>
        <a:stretch/>
      </xdr:blipFill>
      <xdr:spPr>
        <a:xfrm>
          <a:off x="6762750" y="5934076"/>
          <a:ext cx="732091" cy="1085848"/>
        </a:xfrm>
        <a:prstGeom prst="rect">
          <a:avLst/>
        </a:prstGeom>
        <a:effectLst>
          <a:outerShdw blurRad="76200" dir="18900000" sy="23000" kx="-1200000" algn="bl" rotWithShape="0">
            <a:prstClr val="black">
              <a:alpha val="20000"/>
            </a:prstClr>
          </a:outerShdw>
        </a:effectLst>
      </xdr:spPr>
    </xdr:pic>
    <xdr:clientData/>
  </xdr:oneCellAnchor>
  <xdr:oneCellAnchor>
    <xdr:from>
      <xdr:col>12</xdr:col>
      <xdr:colOff>114300</xdr:colOff>
      <xdr:row>34</xdr:row>
      <xdr:rowOff>57150</xdr:rowOff>
    </xdr:from>
    <xdr:ext cx="733427" cy="1079433"/>
    <xdr:pic>
      <xdr:nvPicPr>
        <xdr:cNvPr id="35" name="図 34">
          <a:extLst>
            <a:ext uri="{FF2B5EF4-FFF2-40B4-BE49-F238E27FC236}">
              <a16:creationId xmlns:a16="http://schemas.microsoft.com/office/drawing/2014/main" id="{00000000-0008-0000-0000-000023000000}"/>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r="-101"/>
        <a:stretch/>
      </xdr:blipFill>
      <xdr:spPr>
        <a:xfrm>
          <a:off x="5781675" y="7124700"/>
          <a:ext cx="733427" cy="1079433"/>
        </a:xfrm>
        <a:prstGeom prst="rect">
          <a:avLst/>
        </a:prstGeom>
        <a:effectLst>
          <a:outerShdw blurRad="76200" dir="18900000" sy="23000" kx="-1200000" algn="bl" rotWithShape="0">
            <a:prstClr val="black">
              <a:alpha val="20000"/>
            </a:prstClr>
          </a:outerShdw>
        </a:effectLst>
      </xdr:spPr>
    </xdr:pic>
    <xdr:clientData/>
  </xdr:oneCellAnchor>
  <xdr:oneCellAnchor>
    <xdr:from>
      <xdr:col>15</xdr:col>
      <xdr:colOff>109458</xdr:colOff>
      <xdr:row>34</xdr:row>
      <xdr:rowOff>54819</xdr:rowOff>
    </xdr:from>
    <xdr:ext cx="728741" cy="1060485"/>
    <xdr:pic>
      <xdr:nvPicPr>
        <xdr:cNvPr id="36" name="図 35">
          <a:extLst>
            <a:ext uri="{FF2B5EF4-FFF2-40B4-BE49-F238E27FC236}">
              <a16:creationId xmlns:a16="http://schemas.microsoft.com/office/drawing/2014/main" id="{00000000-0008-0000-0000-000024000000}"/>
            </a:ext>
          </a:extLst>
        </xdr:cNvPr>
        <xdr:cNvPicPr>
          <a:picLocks noChangeAspect="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6776958" y="7122369"/>
          <a:ext cx="728741" cy="1060485"/>
        </a:xfrm>
        <a:prstGeom prst="rect">
          <a:avLst/>
        </a:prstGeom>
        <a:effectLst>
          <a:outerShdw blurRad="76200" dir="18900000" sy="23000" kx="-1200000" algn="bl" rotWithShape="0">
            <a:prstClr val="black">
              <a:alpha val="20000"/>
            </a:prstClr>
          </a:outerShdw>
        </a:effectLst>
      </xdr:spPr>
    </xdr:pic>
    <xdr:clientData/>
  </xdr:oneCellAnchor>
  <mc:AlternateContent xmlns:mc="http://schemas.openxmlformats.org/markup-compatibility/2006">
    <mc:Choice xmlns:a14="http://schemas.microsoft.com/office/drawing/2010/main" Requires="a14">
      <xdr:twoCellAnchor editAs="oneCell">
        <xdr:from>
          <xdr:col>8</xdr:col>
          <xdr:colOff>180975</xdr:colOff>
          <xdr:row>5</xdr:row>
          <xdr:rowOff>171450</xdr:rowOff>
        </xdr:from>
        <xdr:to>
          <xdr:col>35</xdr:col>
          <xdr:colOff>190500</xdr:colOff>
          <xdr:row>7</xdr:row>
          <xdr:rowOff>314325</xdr:rowOff>
        </xdr:to>
        <xdr:sp macro="" textlink="">
          <xdr:nvSpPr>
            <xdr:cNvPr id="1035" name="Group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6</xdr:row>
          <xdr:rowOff>47625</xdr:rowOff>
        </xdr:from>
        <xdr:to>
          <xdr:col>17</xdr:col>
          <xdr:colOff>295275</xdr:colOff>
          <xdr:row>6</xdr:row>
          <xdr:rowOff>533400</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xdr:row>
          <xdr:rowOff>47625</xdr:rowOff>
        </xdr:from>
        <xdr:to>
          <xdr:col>25</xdr:col>
          <xdr:colOff>314325</xdr:colOff>
          <xdr:row>6</xdr:row>
          <xdr:rowOff>533400</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6</xdr:row>
          <xdr:rowOff>47625</xdr:rowOff>
        </xdr:from>
        <xdr:to>
          <xdr:col>33</xdr:col>
          <xdr:colOff>314325</xdr:colOff>
          <xdr:row>6</xdr:row>
          <xdr:rowOff>561975</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19</xdr:col>
      <xdr:colOff>264865</xdr:colOff>
      <xdr:row>75</xdr:row>
      <xdr:rowOff>50936</xdr:rowOff>
    </xdr:from>
    <xdr:to>
      <xdr:col>27</xdr:col>
      <xdr:colOff>47815</xdr:colOff>
      <xdr:row>75</xdr:row>
      <xdr:rowOff>420731</xdr:rowOff>
    </xdr:to>
    <xdr:pic>
      <xdr:nvPicPr>
        <xdr:cNvPr id="37" name="図 36">
          <a:extLst>
            <a:ext uri="{FF2B5EF4-FFF2-40B4-BE49-F238E27FC236}">
              <a16:creationId xmlns:a16="http://schemas.microsoft.com/office/drawing/2014/main" id="{00000000-0008-0000-0000-000025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516729" y="21785254"/>
          <a:ext cx="2415313" cy="3697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104775</xdr:colOff>
      <xdr:row>77</xdr:row>
      <xdr:rowOff>200025</xdr:rowOff>
    </xdr:from>
    <xdr:to>
      <xdr:col>43</xdr:col>
      <xdr:colOff>19050</xdr:colOff>
      <xdr:row>77</xdr:row>
      <xdr:rowOff>200025</xdr:rowOff>
    </xdr:to>
    <xdr:cxnSp macro="">
      <xdr:nvCxnSpPr>
        <xdr:cNvPr id="40" name="直線コネクタ 39">
          <a:extLst>
            <a:ext uri="{FF2B5EF4-FFF2-40B4-BE49-F238E27FC236}">
              <a16:creationId xmlns:a16="http://schemas.microsoft.com/office/drawing/2014/main" id="{00000000-0008-0000-0000-000028000000}"/>
            </a:ext>
          </a:extLst>
        </xdr:cNvPr>
        <xdr:cNvCxnSpPr/>
      </xdr:nvCxnSpPr>
      <xdr:spPr>
        <a:xfrm>
          <a:off x="4438650" y="22059900"/>
          <a:ext cx="9915525" cy="0"/>
        </a:xfrm>
        <a:prstGeom prst="line">
          <a:avLst/>
        </a:prstGeom>
        <a:ln w="19050">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298205</xdr:colOff>
      <xdr:row>79</xdr:row>
      <xdr:rowOff>209550</xdr:rowOff>
    </xdr:from>
    <xdr:to>
      <xdr:col>43</xdr:col>
      <xdr:colOff>47625</xdr:colOff>
      <xdr:row>79</xdr:row>
      <xdr:rowOff>214678</xdr:rowOff>
    </xdr:to>
    <xdr:cxnSp macro="">
      <xdr:nvCxnSpPr>
        <xdr:cNvPr id="41" name="直線コネクタ 40">
          <a:extLst>
            <a:ext uri="{FF2B5EF4-FFF2-40B4-BE49-F238E27FC236}">
              <a16:creationId xmlns:a16="http://schemas.microsoft.com/office/drawing/2014/main" id="{00000000-0008-0000-0000-000029000000}"/>
            </a:ext>
          </a:extLst>
        </xdr:cNvPr>
        <xdr:cNvCxnSpPr/>
      </xdr:nvCxnSpPr>
      <xdr:spPr>
        <a:xfrm flipV="1">
          <a:off x="3631955" y="22698075"/>
          <a:ext cx="10750795" cy="5128"/>
        </a:xfrm>
        <a:prstGeom prst="line">
          <a:avLst/>
        </a:prstGeom>
        <a:ln w="19050">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285751</xdr:colOff>
      <xdr:row>32</xdr:row>
      <xdr:rowOff>54428</xdr:rowOff>
    </xdr:from>
    <xdr:to>
      <xdr:col>43</xdr:col>
      <xdr:colOff>54429</xdr:colOff>
      <xdr:row>34</xdr:row>
      <xdr:rowOff>13607</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4233072" y="8599714"/>
          <a:ext cx="449036" cy="4490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eiryo UI" panose="020B0604030504040204" pitchFamily="50" charset="-128"/>
              <a:ea typeface="Meiryo UI" panose="020B0604030504040204" pitchFamily="50" charset="-128"/>
            </a:rPr>
            <a:t>Ⓐ</a:t>
          </a:r>
        </a:p>
      </xdr:txBody>
    </xdr:sp>
    <xdr:clientData/>
  </xdr:twoCellAnchor>
  <xdr:twoCellAnchor>
    <xdr:from>
      <xdr:col>41</xdr:col>
      <xdr:colOff>258536</xdr:colOff>
      <xdr:row>37</xdr:row>
      <xdr:rowOff>40821</xdr:rowOff>
    </xdr:from>
    <xdr:to>
      <xdr:col>43</xdr:col>
      <xdr:colOff>27214</xdr:colOff>
      <xdr:row>39</xdr:row>
      <xdr:rowOff>0</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4205857" y="9810750"/>
          <a:ext cx="449036" cy="4490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eiryo UI" panose="020B0604030504040204" pitchFamily="50" charset="-128"/>
              <a:ea typeface="Meiryo UI" panose="020B0604030504040204" pitchFamily="50" charset="-128"/>
            </a:rPr>
            <a:t>Ⓑ</a:t>
          </a:r>
          <a:endParaRPr kumimoji="1" lang="ja-JP" altLang="en-US" sz="1600">
            <a:latin typeface="Meiryo UI" panose="020B0604030504040204" pitchFamily="50" charset="-128"/>
            <a:ea typeface="Meiryo UI" panose="020B0604030504040204" pitchFamily="50" charset="-128"/>
          </a:endParaRPr>
        </a:p>
      </xdr:txBody>
    </xdr:sp>
    <xdr:clientData/>
  </xdr:twoCellAnchor>
  <xdr:twoCellAnchor editAs="oneCell">
    <xdr:from>
      <xdr:col>31</xdr:col>
      <xdr:colOff>210293</xdr:colOff>
      <xdr:row>72</xdr:row>
      <xdr:rowOff>221425</xdr:rowOff>
    </xdr:from>
    <xdr:to>
      <xdr:col>34</xdr:col>
      <xdr:colOff>187682</xdr:colOff>
      <xdr:row>76</xdr:row>
      <xdr:rowOff>41811</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0410702" y="21228380"/>
          <a:ext cx="964525" cy="9807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87923</xdr:colOff>
      <xdr:row>84</xdr:row>
      <xdr:rowOff>217394</xdr:rowOff>
    </xdr:from>
    <xdr:to>
      <xdr:col>43</xdr:col>
      <xdr:colOff>15128</xdr:colOff>
      <xdr:row>84</xdr:row>
      <xdr:rowOff>226402</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flipV="1">
          <a:off x="4421798" y="24134669"/>
          <a:ext cx="9928455" cy="9008"/>
        </a:xfrm>
        <a:prstGeom prst="line">
          <a:avLst/>
        </a:prstGeom>
        <a:ln w="19050">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180973</xdr:colOff>
      <xdr:row>47</xdr:row>
      <xdr:rowOff>110378</xdr:rowOff>
    </xdr:from>
    <xdr:to>
      <xdr:col>21</xdr:col>
      <xdr:colOff>323849</xdr:colOff>
      <xdr:row>48</xdr:row>
      <xdr:rowOff>142873</xdr:rowOff>
    </xdr:to>
    <xdr:sp macro="" textlink="">
      <xdr:nvSpPr>
        <xdr:cNvPr id="39" name="二等辺三角形 38">
          <a:extLst>
            <a:ext uri="{FF2B5EF4-FFF2-40B4-BE49-F238E27FC236}">
              <a16:creationId xmlns:a16="http://schemas.microsoft.com/office/drawing/2014/main" id="{00000000-0008-0000-0000-000027000000}"/>
            </a:ext>
          </a:extLst>
        </xdr:cNvPr>
        <xdr:cNvSpPr/>
      </xdr:nvSpPr>
      <xdr:spPr>
        <a:xfrm rot="10800000">
          <a:off x="6848473" y="12740528"/>
          <a:ext cx="476251" cy="280145"/>
        </a:xfrm>
        <a:prstGeom prst="triangle">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hrs-mtb.futaba.c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codeName="Sheet1">
    <pageSetUpPr fitToPage="1"/>
  </sheetPr>
  <dimension ref="A1:BA88"/>
  <sheetViews>
    <sheetView showGridLines="0" tabSelected="1" zoomScale="85" zoomScaleNormal="85" zoomScaleSheetLayoutView="40" zoomScalePageLayoutView="40" workbookViewId="0">
      <selection activeCell="AK7" sqref="AK7"/>
    </sheetView>
  </sheetViews>
  <sheetFormatPr defaultRowHeight="15.75" x14ac:dyDescent="0.4"/>
  <cols>
    <col min="1" max="46" width="4.375" style="54" customWidth="1"/>
    <col min="47" max="47" width="9.625" style="54" bestFit="1" customWidth="1"/>
    <col min="48" max="48" width="9" style="54" customWidth="1"/>
    <col min="49" max="52" width="9" style="54" hidden="1" customWidth="1"/>
    <col min="53" max="53" width="9" style="54" customWidth="1"/>
    <col min="54" max="16384" width="9" style="54"/>
  </cols>
  <sheetData>
    <row r="1" spans="1:53" x14ac:dyDescent="0.4">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row>
    <row r="2" spans="1:53" x14ac:dyDescent="0.4">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53">
        <f ca="1">TODAY()</f>
        <v>45362</v>
      </c>
      <c r="AR2" s="154"/>
      <c r="AS2" s="1"/>
    </row>
    <row r="3" spans="1:53" ht="37.5" x14ac:dyDescent="0.4">
      <c r="A3" s="158" t="s">
        <v>0</v>
      </c>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row>
    <row r="4" spans="1:53" ht="21.75" customHeight="1" x14ac:dyDescent="0.4">
      <c r="A4" s="2"/>
      <c r="B4" s="2"/>
      <c r="C4" s="2"/>
      <c r="D4" s="2"/>
      <c r="E4" s="2"/>
      <c r="F4" s="2"/>
      <c r="G4" s="2"/>
      <c r="H4" s="2"/>
      <c r="I4" s="3"/>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row>
    <row r="5" spans="1:53" ht="22.5" customHeight="1" x14ac:dyDescent="0.4">
      <c r="A5" s="2"/>
      <c r="B5" s="48" t="s">
        <v>31</v>
      </c>
      <c r="C5" s="2"/>
      <c r="D5" s="2"/>
      <c r="E5" s="2"/>
      <c r="F5" s="2"/>
      <c r="G5" s="2"/>
      <c r="H5" s="2"/>
      <c r="I5" s="3"/>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row>
    <row r="6" spans="1:53" s="55" customFormat="1" ht="9" customHeight="1" x14ac:dyDescent="0.4">
      <c r="A6" s="4"/>
      <c r="B6" s="6"/>
      <c r="C6" s="5"/>
      <c r="D6" s="5"/>
      <c r="E6" s="5"/>
      <c r="F6" s="27"/>
      <c r="G6" s="27"/>
      <c r="H6" s="27"/>
      <c r="I6" s="27"/>
      <c r="J6" s="27"/>
      <c r="K6" s="27"/>
      <c r="L6" s="27"/>
      <c r="M6" s="27"/>
      <c r="N6" s="27"/>
      <c r="O6" s="6"/>
      <c r="P6" s="4"/>
      <c r="Q6" s="27"/>
      <c r="R6" s="27"/>
      <c r="S6" s="27"/>
      <c r="T6" s="27"/>
      <c r="U6" s="27"/>
      <c r="V6" s="27"/>
      <c r="W6" s="27"/>
      <c r="X6" s="27"/>
      <c r="Y6" s="27"/>
      <c r="Z6" s="27"/>
      <c r="AA6" s="27"/>
      <c r="AB6" s="27"/>
      <c r="AC6" s="27"/>
      <c r="AD6" s="27"/>
      <c r="AE6" s="27"/>
      <c r="AF6" s="27"/>
      <c r="AG6" s="27"/>
      <c r="AH6" s="27"/>
      <c r="AI6" s="27"/>
      <c r="AJ6" s="5"/>
      <c r="AK6" s="5"/>
      <c r="AL6" s="5"/>
      <c r="AM6" s="5"/>
      <c r="AN6" s="5"/>
      <c r="AO6" s="5"/>
      <c r="AP6" s="5"/>
      <c r="AQ6" s="5"/>
      <c r="AR6" s="5"/>
      <c r="AS6" s="5"/>
      <c r="AV6" s="54"/>
      <c r="AW6" s="56" t="s">
        <v>33</v>
      </c>
      <c r="AX6" s="56" t="s">
        <v>34</v>
      </c>
      <c r="AY6" s="56" t="s">
        <v>35</v>
      </c>
      <c r="AZ6" s="56" t="s">
        <v>36</v>
      </c>
      <c r="BA6" s="57"/>
    </row>
    <row r="7" spans="1:53" ht="45.75" customHeight="1" x14ac:dyDescent="0.4">
      <c r="A7" s="1"/>
      <c r="B7" s="1"/>
      <c r="C7" s="1"/>
      <c r="D7" s="1"/>
      <c r="E7" s="1"/>
      <c r="F7" s="1"/>
      <c r="G7" s="1"/>
      <c r="H7" s="1"/>
      <c r="I7" s="1"/>
      <c r="J7" s="1"/>
      <c r="K7" s="82" t="s">
        <v>100</v>
      </c>
      <c r="L7" s="83"/>
      <c r="M7" s="83"/>
      <c r="N7" s="83"/>
      <c r="O7" s="83"/>
      <c r="P7" s="83"/>
      <c r="Q7" s="83"/>
      <c r="R7" s="84"/>
      <c r="S7" s="82" t="s">
        <v>101</v>
      </c>
      <c r="T7" s="83"/>
      <c r="U7" s="83"/>
      <c r="V7" s="83"/>
      <c r="W7" s="83"/>
      <c r="X7" s="83"/>
      <c r="Y7" s="83"/>
      <c r="Z7" s="84"/>
      <c r="AA7" s="85" t="s">
        <v>79</v>
      </c>
      <c r="AB7" s="86"/>
      <c r="AC7" s="86"/>
      <c r="AD7" s="86"/>
      <c r="AE7" s="86"/>
      <c r="AF7" s="86"/>
      <c r="AG7" s="86"/>
      <c r="AH7" s="86"/>
      <c r="AI7" s="45"/>
      <c r="AJ7" s="52"/>
      <c r="AK7" s="5"/>
      <c r="AL7" s="2"/>
      <c r="AM7" s="2"/>
      <c r="AN7" s="2"/>
      <c r="AO7" s="2"/>
      <c r="AP7" s="2"/>
      <c r="AQ7" s="2"/>
      <c r="AR7" s="2"/>
      <c r="AS7" s="2"/>
      <c r="AV7" s="58"/>
      <c r="AW7" s="59">
        <v>3</v>
      </c>
      <c r="AX7" s="59">
        <v>1</v>
      </c>
      <c r="AY7" s="59">
        <v>2</v>
      </c>
      <c r="AZ7" s="59">
        <v>3</v>
      </c>
      <c r="BA7" s="57"/>
    </row>
    <row r="8" spans="1:53" s="60" customFormat="1" ht="42.75" customHeight="1" x14ac:dyDescent="0.3">
      <c r="A8" s="49"/>
      <c r="B8" s="50" t="s">
        <v>32</v>
      </c>
      <c r="C8" s="49"/>
      <c r="D8" s="49"/>
      <c r="E8" s="49"/>
      <c r="F8" s="49"/>
      <c r="G8" s="49"/>
      <c r="H8" s="49"/>
      <c r="I8" s="50" t="s">
        <v>85</v>
      </c>
      <c r="J8" s="49"/>
      <c r="K8" s="49"/>
      <c r="L8" s="49"/>
      <c r="M8" s="49"/>
      <c r="N8" s="49"/>
      <c r="O8" s="51"/>
      <c r="P8" s="49"/>
      <c r="Q8" s="49"/>
      <c r="R8" s="49"/>
      <c r="S8" s="49"/>
      <c r="T8" s="49"/>
      <c r="U8" s="51"/>
      <c r="V8" s="49"/>
      <c r="W8" s="49"/>
      <c r="X8" s="49"/>
      <c r="Y8" s="49"/>
      <c r="Z8" s="49"/>
      <c r="AA8" s="49"/>
      <c r="AB8" s="49"/>
      <c r="AC8" s="49"/>
      <c r="AD8" s="49"/>
      <c r="AE8" s="49"/>
      <c r="AF8" s="49"/>
      <c r="AG8" s="49"/>
      <c r="AH8" s="49"/>
      <c r="AI8" s="49"/>
      <c r="AJ8" s="49"/>
      <c r="AK8" s="49"/>
      <c r="AL8" s="49"/>
      <c r="AM8" s="49"/>
      <c r="AN8" s="49"/>
      <c r="AO8" s="49"/>
      <c r="AP8" s="49"/>
      <c r="AQ8" s="49"/>
      <c r="AR8" s="49"/>
      <c r="AS8" s="49"/>
    </row>
    <row r="9" spans="1:53" ht="16.5" x14ac:dyDescent="0.4">
      <c r="A9" s="1"/>
      <c r="B9" s="1"/>
      <c r="C9" s="1"/>
      <c r="D9" s="1"/>
      <c r="E9" s="1"/>
      <c r="F9" s="1"/>
      <c r="G9" s="1"/>
      <c r="H9" s="1"/>
      <c r="I9" s="1"/>
      <c r="J9" s="1"/>
      <c r="K9" s="1"/>
      <c r="L9" s="1"/>
      <c r="M9" s="1"/>
      <c r="N9" s="1"/>
      <c r="O9" s="1"/>
      <c r="P9" s="1"/>
      <c r="Q9" s="1"/>
      <c r="R9" s="1"/>
      <c r="S9" s="1"/>
      <c r="T9" s="1"/>
      <c r="U9" s="45"/>
      <c r="V9" s="1"/>
      <c r="W9" s="1"/>
      <c r="X9" s="1"/>
      <c r="Y9" s="1"/>
      <c r="Z9" s="1"/>
      <c r="AA9" s="1"/>
      <c r="AB9" s="1"/>
      <c r="AC9" s="1"/>
      <c r="AD9" s="1"/>
      <c r="AE9" s="1"/>
      <c r="AF9" s="1"/>
      <c r="AG9" s="1"/>
      <c r="AH9" s="1"/>
      <c r="AI9" s="1"/>
      <c r="AJ9" s="1"/>
      <c r="AK9" s="1"/>
      <c r="AL9" s="1"/>
      <c r="AM9" s="1"/>
      <c r="AN9" s="1"/>
      <c r="AO9" s="1"/>
      <c r="AP9" s="1"/>
      <c r="AQ9" s="1"/>
      <c r="AR9" s="1"/>
      <c r="AS9" s="1"/>
    </row>
    <row r="10" spans="1:53" ht="18.75" customHeight="1" x14ac:dyDescent="0.4">
      <c r="A10" s="80" t="s">
        <v>76</v>
      </c>
      <c r="B10" s="80"/>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row>
    <row r="11" spans="1:53" ht="18.75" customHeight="1" x14ac:dyDescent="0.4">
      <c r="A11" s="80"/>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row>
    <row r="12" spans="1:53" ht="18.75" customHeight="1" x14ac:dyDescent="0.4">
      <c r="A12" s="8"/>
      <c r="B12" s="8"/>
      <c r="C12" s="3" t="s">
        <v>103</v>
      </c>
      <c r="D12" s="8"/>
      <c r="E12" s="8"/>
      <c r="F12" s="8"/>
      <c r="G12" s="8"/>
      <c r="H12" s="8"/>
      <c r="I12" s="8"/>
      <c r="J12" s="8"/>
      <c r="K12" s="8"/>
      <c r="L12" s="8"/>
      <c r="M12" s="8"/>
      <c r="N12" s="8"/>
      <c r="O12" s="8"/>
      <c r="P12" s="8"/>
      <c r="Q12" s="8"/>
      <c r="R12" s="8"/>
      <c r="S12" s="8"/>
      <c r="T12" s="8"/>
      <c r="U12" s="1"/>
      <c r="V12" s="1"/>
      <c r="W12" s="1"/>
      <c r="X12" s="1"/>
      <c r="Y12" s="1"/>
      <c r="Z12" s="1"/>
      <c r="AA12" s="1"/>
      <c r="AB12" s="1"/>
      <c r="AC12" s="1"/>
      <c r="AD12" s="1"/>
      <c r="AE12" s="1"/>
      <c r="AF12" s="1"/>
      <c r="AG12" s="1"/>
      <c r="AH12" s="1"/>
      <c r="AI12" s="1"/>
      <c r="AJ12" s="1"/>
      <c r="AK12" s="1"/>
      <c r="AL12" s="1"/>
      <c r="AM12" s="1"/>
      <c r="AN12" s="1"/>
      <c r="AO12" s="1"/>
      <c r="AP12" s="1"/>
      <c r="AQ12" s="1"/>
      <c r="AR12" s="1"/>
      <c r="AS12" s="1"/>
    </row>
    <row r="13" spans="1:53" ht="18.75" customHeight="1" x14ac:dyDescent="0.4">
      <c r="A13" s="8"/>
      <c r="B13" s="8"/>
      <c r="C13" s="3"/>
      <c r="D13" s="8"/>
      <c r="E13" s="8"/>
      <c r="F13" s="8"/>
      <c r="G13" s="8"/>
      <c r="H13" s="8"/>
      <c r="I13" s="8"/>
      <c r="J13" s="8"/>
      <c r="K13" s="8"/>
      <c r="L13" s="8"/>
      <c r="M13" s="8"/>
      <c r="N13" s="8"/>
      <c r="O13" s="8"/>
      <c r="P13" s="8"/>
      <c r="Q13" s="8"/>
      <c r="R13" s="8"/>
      <c r="S13" s="8"/>
      <c r="T13" s="8"/>
      <c r="U13" s="1"/>
      <c r="V13" s="1"/>
      <c r="W13" s="1"/>
      <c r="X13" s="1"/>
      <c r="Y13" s="1"/>
      <c r="Z13" s="1"/>
      <c r="AA13" s="1"/>
      <c r="AB13" s="1"/>
      <c r="AC13" s="1"/>
      <c r="AD13" s="1"/>
      <c r="AE13" s="1"/>
      <c r="AF13" s="1"/>
      <c r="AG13" s="1"/>
      <c r="AH13" s="1"/>
      <c r="AI13" s="1"/>
      <c r="AJ13" s="1"/>
      <c r="AK13" s="1"/>
      <c r="AL13" s="1"/>
      <c r="AM13" s="1"/>
      <c r="AN13" s="1"/>
      <c r="AO13" s="1"/>
      <c r="AP13" s="1"/>
      <c r="AQ13" s="1"/>
      <c r="AR13" s="1"/>
      <c r="AS13" s="1"/>
    </row>
    <row r="14" spans="1:53" ht="18.75" customHeight="1" x14ac:dyDescent="0.4">
      <c r="A14" s="8"/>
      <c r="B14" s="87" t="s">
        <v>93</v>
      </c>
      <c r="C14" s="87"/>
      <c r="D14" s="87"/>
      <c r="E14" s="87"/>
      <c r="F14" s="87"/>
      <c r="G14" s="87"/>
      <c r="H14" s="87" t="s">
        <v>42</v>
      </c>
      <c r="I14" s="87"/>
      <c r="J14" s="87"/>
      <c r="K14" s="44"/>
      <c r="L14" s="87" t="s">
        <v>15</v>
      </c>
      <c r="M14" s="87"/>
      <c r="N14" s="87"/>
      <c r="O14" s="45"/>
      <c r="P14" s="87" t="s">
        <v>16</v>
      </c>
      <c r="Q14" s="87"/>
      <c r="R14" s="87"/>
      <c r="S14" s="44"/>
      <c r="T14" s="87" t="s">
        <v>18</v>
      </c>
      <c r="U14" s="87"/>
      <c r="V14" s="87"/>
      <c r="W14" s="76"/>
      <c r="X14" s="152" t="s">
        <v>38</v>
      </c>
      <c r="Y14" s="152"/>
      <c r="Z14" s="152"/>
      <c r="AA14" s="45"/>
      <c r="AB14" s="87" t="s">
        <v>39</v>
      </c>
      <c r="AC14" s="87"/>
      <c r="AD14" s="87"/>
      <c r="AE14" s="45"/>
      <c r="AF14" s="87" t="s">
        <v>21</v>
      </c>
      <c r="AG14" s="87"/>
      <c r="AH14" s="87"/>
      <c r="AI14" s="45"/>
      <c r="AJ14" s="152" t="s">
        <v>23</v>
      </c>
      <c r="AK14" s="152"/>
      <c r="AL14" s="152"/>
      <c r="AM14" s="152"/>
      <c r="AN14" s="45"/>
      <c r="AO14" s="152" t="s">
        <v>24</v>
      </c>
      <c r="AP14" s="152"/>
      <c r="AQ14" s="152"/>
      <c r="AR14" s="152"/>
      <c r="AS14" s="1"/>
    </row>
    <row r="15" spans="1:53" ht="18.75" customHeight="1" x14ac:dyDescent="0.4">
      <c r="A15" s="8"/>
      <c r="B15" s="24"/>
      <c r="C15" s="24"/>
      <c r="D15" s="24"/>
      <c r="E15" s="1"/>
      <c r="F15" s="1"/>
      <c r="G15" s="1"/>
      <c r="H15" s="1"/>
      <c r="I15" s="1"/>
      <c r="J15" s="24"/>
      <c r="K15" s="24"/>
      <c r="L15" s="141" t="s">
        <v>40</v>
      </c>
      <c r="M15" s="141"/>
      <c r="N15" s="141"/>
      <c r="O15" s="24"/>
      <c r="P15" s="141" t="s">
        <v>30</v>
      </c>
      <c r="Q15" s="141"/>
      <c r="R15" s="141"/>
      <c r="S15" s="24"/>
      <c r="T15" s="141" t="s">
        <v>19</v>
      </c>
      <c r="U15" s="141"/>
      <c r="V15" s="141"/>
      <c r="W15" s="72"/>
      <c r="X15" s="141" t="s">
        <v>17</v>
      </c>
      <c r="Y15" s="141"/>
      <c r="Z15" s="141"/>
      <c r="AA15" s="1"/>
      <c r="AB15" s="141" t="s">
        <v>20</v>
      </c>
      <c r="AC15" s="141"/>
      <c r="AD15" s="141"/>
      <c r="AE15" s="1"/>
      <c r="AF15" s="141" t="s">
        <v>22</v>
      </c>
      <c r="AG15" s="141"/>
      <c r="AH15" s="141"/>
      <c r="AI15" s="1"/>
      <c r="AJ15" s="141" t="s">
        <v>41</v>
      </c>
      <c r="AK15" s="141"/>
      <c r="AL15" s="141"/>
      <c r="AM15" s="141"/>
      <c r="AN15" s="1"/>
      <c r="AO15" s="141" t="s">
        <v>25</v>
      </c>
      <c r="AP15" s="141"/>
      <c r="AQ15" s="141"/>
      <c r="AR15" s="141"/>
      <c r="AS15" s="1"/>
    </row>
    <row r="16" spans="1:53" ht="28.5" customHeight="1" x14ac:dyDescent="0.4">
      <c r="A16" s="5">
        <v>1</v>
      </c>
      <c r="B16" s="157" t="s">
        <v>14</v>
      </c>
      <c r="C16" s="157"/>
      <c r="D16" s="157"/>
      <c r="E16" s="157"/>
      <c r="F16" s="157"/>
      <c r="G16" s="157"/>
      <c r="H16" s="159" t="s">
        <v>104</v>
      </c>
      <c r="I16" s="159"/>
      <c r="J16" s="159"/>
      <c r="K16" s="24"/>
      <c r="L16" s="149">
        <v>1500</v>
      </c>
      <c r="M16" s="149"/>
      <c r="N16" s="149"/>
      <c r="O16" s="4"/>
      <c r="P16" s="151">
        <v>50</v>
      </c>
      <c r="Q16" s="151"/>
      <c r="R16" s="151"/>
      <c r="S16" s="27"/>
      <c r="T16" s="147">
        <v>4</v>
      </c>
      <c r="U16" s="147"/>
      <c r="V16" s="147"/>
      <c r="W16" s="72"/>
      <c r="X16" s="148">
        <v>20</v>
      </c>
      <c r="Y16" s="148"/>
      <c r="Z16" s="148"/>
      <c r="AA16" s="72"/>
      <c r="AB16" s="146">
        <v>1000000</v>
      </c>
      <c r="AC16" s="146"/>
      <c r="AD16" s="146"/>
      <c r="AE16" s="1"/>
      <c r="AF16" s="145">
        <f>IF(T16="","",AB16/T16)</f>
        <v>250000</v>
      </c>
      <c r="AG16" s="145"/>
      <c r="AH16" s="145"/>
      <c r="AI16" s="1"/>
      <c r="AJ16" s="111">
        <f>IF(T16="","",(($P$16*$T$16)+X16)*$AF$16/1000)</f>
        <v>55000</v>
      </c>
      <c r="AK16" s="111"/>
      <c r="AL16" s="111"/>
      <c r="AM16" s="111"/>
      <c r="AN16" s="73"/>
      <c r="AO16" s="112">
        <f>IF(L16="","",($L$16)*AJ16)</f>
        <v>82500000</v>
      </c>
      <c r="AP16" s="112"/>
      <c r="AQ16" s="112"/>
      <c r="AR16" s="112"/>
      <c r="AS16" s="1"/>
    </row>
    <row r="17" spans="1:45" ht="15.75" customHeight="1" x14ac:dyDescent="0.4">
      <c r="A17" s="5"/>
      <c r="B17" s="44"/>
      <c r="C17" s="44"/>
      <c r="D17" s="44"/>
      <c r="E17" s="44"/>
      <c r="F17" s="44"/>
      <c r="G17" s="44"/>
      <c r="H17" s="159"/>
      <c r="I17" s="159"/>
      <c r="J17" s="159"/>
      <c r="K17" s="24"/>
      <c r="L17" s="149"/>
      <c r="M17" s="149"/>
      <c r="N17" s="149"/>
      <c r="O17" s="4"/>
      <c r="P17" s="151"/>
      <c r="Q17" s="151"/>
      <c r="R17" s="151"/>
      <c r="S17" s="27"/>
      <c r="T17" s="147"/>
      <c r="U17" s="147"/>
      <c r="V17" s="147"/>
      <c r="W17" s="72"/>
      <c r="X17" s="24"/>
      <c r="Y17" s="24"/>
      <c r="Z17" s="24"/>
      <c r="AA17" s="1"/>
      <c r="AB17" s="146"/>
      <c r="AC17" s="146"/>
      <c r="AD17" s="146"/>
      <c r="AE17" s="1"/>
      <c r="AF17" s="145"/>
      <c r="AG17" s="145"/>
      <c r="AH17" s="145"/>
      <c r="AI17" s="1"/>
      <c r="AJ17" s="74"/>
      <c r="AK17" s="74"/>
      <c r="AL17" s="74"/>
      <c r="AM17" s="74"/>
      <c r="AN17" s="73"/>
      <c r="AO17" s="74"/>
      <c r="AP17" s="74"/>
      <c r="AQ17" s="74"/>
      <c r="AR17" s="1"/>
      <c r="AS17" s="1"/>
    </row>
    <row r="18" spans="1:45" ht="28.5" customHeight="1" x14ac:dyDescent="0.4">
      <c r="A18" s="5">
        <v>2</v>
      </c>
      <c r="B18" s="157" t="s">
        <v>102</v>
      </c>
      <c r="C18" s="157"/>
      <c r="D18" s="157"/>
      <c r="E18" s="157"/>
      <c r="F18" s="157"/>
      <c r="G18" s="157"/>
      <c r="H18" s="159"/>
      <c r="I18" s="159"/>
      <c r="J18" s="159"/>
      <c r="K18" s="24"/>
      <c r="L18" s="149"/>
      <c r="M18" s="149"/>
      <c r="N18" s="149"/>
      <c r="O18" s="4"/>
      <c r="P18" s="151"/>
      <c r="Q18" s="151"/>
      <c r="R18" s="151"/>
      <c r="S18" s="27"/>
      <c r="T18" s="147"/>
      <c r="U18" s="147"/>
      <c r="V18" s="147"/>
      <c r="W18" s="72"/>
      <c r="X18" s="148">
        <v>10</v>
      </c>
      <c r="Y18" s="148"/>
      <c r="Z18" s="148"/>
      <c r="AA18" s="72"/>
      <c r="AB18" s="146"/>
      <c r="AC18" s="146"/>
      <c r="AD18" s="146"/>
      <c r="AE18" s="1"/>
      <c r="AF18" s="145"/>
      <c r="AG18" s="145"/>
      <c r="AH18" s="145"/>
      <c r="AI18" s="1"/>
      <c r="AJ18" s="111">
        <f>IF(T16="","",(($P$16*$T$16)+X18)*$AF$16/1000)</f>
        <v>52500</v>
      </c>
      <c r="AK18" s="111"/>
      <c r="AL18" s="111"/>
      <c r="AM18" s="111"/>
      <c r="AN18" s="73"/>
      <c r="AO18" s="112">
        <f>IF(L16="","",($L$16)*AJ18)</f>
        <v>78750000</v>
      </c>
      <c r="AP18" s="112"/>
      <c r="AQ18" s="112"/>
      <c r="AR18" s="112"/>
      <c r="AS18" s="1"/>
    </row>
    <row r="19" spans="1:45" ht="15.75" customHeight="1" x14ac:dyDescent="0.4">
      <c r="A19" s="5"/>
      <c r="B19" s="44"/>
      <c r="C19" s="44"/>
      <c r="D19" s="44"/>
      <c r="E19" s="44"/>
      <c r="F19" s="44"/>
      <c r="G19" s="44"/>
      <c r="H19" s="159"/>
      <c r="I19" s="159"/>
      <c r="J19" s="159"/>
      <c r="K19" s="24"/>
      <c r="L19" s="149"/>
      <c r="M19" s="149"/>
      <c r="N19" s="149"/>
      <c r="O19" s="4"/>
      <c r="P19" s="151"/>
      <c r="Q19" s="151"/>
      <c r="R19" s="151"/>
      <c r="S19" s="27"/>
      <c r="T19" s="147"/>
      <c r="U19" s="147"/>
      <c r="V19" s="147"/>
      <c r="W19" s="72"/>
      <c r="X19" s="75"/>
      <c r="Y19" s="24"/>
      <c r="Z19" s="24"/>
      <c r="AA19" s="1"/>
      <c r="AB19" s="146"/>
      <c r="AC19" s="146"/>
      <c r="AD19" s="146"/>
      <c r="AE19" s="1"/>
      <c r="AF19" s="145"/>
      <c r="AG19" s="145"/>
      <c r="AH19" s="145"/>
      <c r="AI19" s="1"/>
      <c r="AJ19" s="74"/>
      <c r="AK19" s="74"/>
      <c r="AL19" s="74"/>
      <c r="AM19" s="74"/>
      <c r="AN19" s="73"/>
      <c r="AO19" s="74"/>
      <c r="AP19" s="74"/>
      <c r="AQ19" s="74"/>
      <c r="AR19" s="1"/>
      <c r="AS19" s="1"/>
    </row>
    <row r="20" spans="1:45" ht="28.5" customHeight="1" x14ac:dyDescent="0.4">
      <c r="A20" s="5">
        <v>3</v>
      </c>
      <c r="B20" s="157" t="s">
        <v>87</v>
      </c>
      <c r="C20" s="157"/>
      <c r="D20" s="157"/>
      <c r="E20" s="157"/>
      <c r="F20" s="157"/>
      <c r="G20" s="157"/>
      <c r="H20" s="159"/>
      <c r="I20" s="159"/>
      <c r="J20" s="159"/>
      <c r="K20" s="24"/>
      <c r="L20" s="149"/>
      <c r="M20" s="149"/>
      <c r="N20" s="149"/>
      <c r="O20" s="4"/>
      <c r="P20" s="151"/>
      <c r="Q20" s="151"/>
      <c r="R20" s="151"/>
      <c r="S20" s="27"/>
      <c r="T20" s="147"/>
      <c r="U20" s="147"/>
      <c r="V20" s="147"/>
      <c r="W20" s="72"/>
      <c r="X20" s="150">
        <v>0</v>
      </c>
      <c r="Y20" s="150"/>
      <c r="Z20" s="150"/>
      <c r="AA20" s="1"/>
      <c r="AB20" s="146"/>
      <c r="AC20" s="146"/>
      <c r="AD20" s="146"/>
      <c r="AE20" s="1"/>
      <c r="AF20" s="145"/>
      <c r="AG20" s="145"/>
      <c r="AH20" s="145"/>
      <c r="AI20" s="1"/>
      <c r="AJ20" s="111">
        <f>IF(T16="","",(($P$16*$T$16)+X20)*$AF$16/1000)</f>
        <v>50000</v>
      </c>
      <c r="AK20" s="111"/>
      <c r="AL20" s="111"/>
      <c r="AM20" s="111"/>
      <c r="AN20" s="73"/>
      <c r="AO20" s="112">
        <f>IF(L16="","",($L$16)*AJ20)</f>
        <v>75000000</v>
      </c>
      <c r="AP20" s="112"/>
      <c r="AQ20" s="112"/>
      <c r="AR20" s="112"/>
      <c r="AS20" s="1"/>
    </row>
    <row r="21" spans="1:45" ht="18.75" customHeight="1" x14ac:dyDescent="0.4">
      <c r="A21" s="8"/>
      <c r="B21" s="9"/>
      <c r="C21" s="8"/>
      <c r="D21" s="8"/>
      <c r="E21" s="1"/>
      <c r="F21" s="1"/>
      <c r="G21" s="1"/>
      <c r="H21" s="1"/>
      <c r="I21" s="1"/>
      <c r="J21" s="1"/>
      <c r="K21" s="8"/>
      <c r="L21" s="8"/>
      <c r="M21" s="8"/>
      <c r="N21" s="8"/>
      <c r="O21" s="8"/>
      <c r="P21" s="43" t="s">
        <v>78</v>
      </c>
      <c r="Q21" s="8"/>
      <c r="R21" s="8"/>
      <c r="S21" s="8"/>
      <c r="T21" s="8"/>
      <c r="U21" s="8"/>
      <c r="V21" s="8"/>
      <c r="W21" s="72"/>
      <c r="X21" s="10" t="s">
        <v>37</v>
      </c>
      <c r="Y21" s="1"/>
      <c r="Z21" s="1"/>
      <c r="AA21" s="1"/>
      <c r="AB21" s="1"/>
      <c r="AC21" s="1"/>
      <c r="AD21" s="1"/>
      <c r="AE21" s="1"/>
      <c r="AF21" s="1"/>
      <c r="AG21" s="1"/>
      <c r="AH21" s="1"/>
      <c r="AI21" s="1"/>
      <c r="AJ21" s="1"/>
      <c r="AK21" s="1"/>
      <c r="AL21" s="1"/>
      <c r="AM21" s="1"/>
      <c r="AN21" s="1"/>
      <c r="AO21" s="1"/>
      <c r="AP21" s="1"/>
      <c r="AQ21" s="1"/>
      <c r="AR21" s="1"/>
      <c r="AS21" s="1"/>
    </row>
    <row r="22" spans="1:45" ht="18.75" customHeight="1" x14ac:dyDescent="0.4">
      <c r="A22" s="8"/>
      <c r="B22" s="9"/>
      <c r="C22" s="8"/>
      <c r="D22" s="8"/>
      <c r="E22" s="1"/>
      <c r="F22" s="1"/>
      <c r="G22" s="1"/>
      <c r="H22" s="1"/>
      <c r="I22" s="1"/>
      <c r="J22" s="1"/>
      <c r="K22" s="8"/>
      <c r="L22" s="8"/>
      <c r="M22" s="8"/>
      <c r="N22" s="8"/>
      <c r="O22" s="8"/>
      <c r="P22" s="5"/>
      <c r="Q22" s="8"/>
      <c r="R22" s="8"/>
      <c r="S22" s="8"/>
      <c r="T22" s="8"/>
      <c r="U22" s="8"/>
      <c r="V22" s="8"/>
      <c r="W22" s="1"/>
      <c r="X22" s="1"/>
      <c r="Y22" s="1"/>
      <c r="Z22" s="1"/>
      <c r="AA22" s="1"/>
      <c r="AB22" s="1"/>
      <c r="AC22" s="1"/>
      <c r="AD22" s="1"/>
      <c r="AE22" s="1"/>
      <c r="AF22" s="1"/>
      <c r="AG22" s="1"/>
      <c r="AH22" s="1"/>
      <c r="AI22" s="1"/>
      <c r="AJ22" s="1"/>
      <c r="AK22" s="1"/>
      <c r="AL22" s="1"/>
      <c r="AM22" s="1"/>
      <c r="AN22" s="1"/>
      <c r="AO22" s="1"/>
      <c r="AP22" s="1"/>
      <c r="AQ22" s="1"/>
      <c r="AR22" s="1"/>
      <c r="AS22" s="1"/>
    </row>
    <row r="23" spans="1:45" ht="18.75" customHeight="1" thickBot="1" x14ac:dyDescent="0.45">
      <c r="A23" s="8"/>
      <c r="B23" s="1" t="s">
        <v>65</v>
      </c>
      <c r="C23" s="8"/>
      <c r="D23" s="8"/>
      <c r="E23" s="1"/>
      <c r="F23" s="1"/>
      <c r="G23" s="1"/>
      <c r="H23" s="1"/>
      <c r="I23" s="1"/>
      <c r="J23" s="1"/>
      <c r="K23" s="8"/>
      <c r="L23" s="8"/>
      <c r="M23" s="8"/>
      <c r="N23" s="8"/>
      <c r="O23" s="8"/>
      <c r="P23" s="5"/>
      <c r="Q23" s="8"/>
      <c r="R23" s="8"/>
      <c r="S23" s="8"/>
      <c r="T23" s="8"/>
      <c r="U23" s="8"/>
      <c r="V23" s="8"/>
      <c r="W23" s="1"/>
      <c r="X23" s="1"/>
      <c r="Y23" s="1"/>
      <c r="Z23" s="1"/>
      <c r="AA23" s="1"/>
      <c r="AB23" s="1"/>
      <c r="AC23" s="1"/>
      <c r="AD23" s="1"/>
      <c r="AE23" s="1"/>
      <c r="AF23" s="1"/>
      <c r="AG23" s="1"/>
      <c r="AH23" s="1"/>
      <c r="AI23" s="1"/>
      <c r="AJ23" s="1"/>
      <c r="AK23" s="1"/>
      <c r="AL23" s="1"/>
      <c r="AM23" s="1"/>
      <c r="AN23" s="1"/>
      <c r="AO23" s="1"/>
      <c r="AP23" s="1"/>
      <c r="AQ23" s="1"/>
      <c r="AR23" s="1"/>
      <c r="AS23" s="1"/>
    </row>
    <row r="24" spans="1:45" ht="25.5" customHeight="1" thickBot="1" x14ac:dyDescent="0.45">
      <c r="A24" s="8"/>
      <c r="B24" s="97" t="s">
        <v>27</v>
      </c>
      <c r="C24" s="98"/>
      <c r="D24" s="95" t="s">
        <v>92</v>
      </c>
      <c r="E24" s="96"/>
      <c r="F24" s="96"/>
      <c r="G24" s="96"/>
      <c r="H24" s="96"/>
      <c r="I24" s="96"/>
      <c r="J24" s="96"/>
      <c r="K24" s="96"/>
      <c r="L24" s="96" t="s">
        <v>91</v>
      </c>
      <c r="M24" s="96"/>
      <c r="N24" s="96"/>
      <c r="O24" s="96"/>
      <c r="P24" s="96"/>
      <c r="Q24" s="96"/>
      <c r="R24" s="96"/>
      <c r="S24" s="96"/>
      <c r="T24" s="96" t="s">
        <v>95</v>
      </c>
      <c r="U24" s="96"/>
      <c r="V24" s="96"/>
      <c r="W24" s="96"/>
      <c r="X24" s="96"/>
      <c r="Y24" s="96"/>
      <c r="Z24" s="96"/>
      <c r="AA24" s="96"/>
      <c r="AB24" s="96" t="s">
        <v>67</v>
      </c>
      <c r="AC24" s="96"/>
      <c r="AD24" s="96"/>
      <c r="AE24" s="96"/>
      <c r="AF24" s="96"/>
      <c r="AG24" s="96"/>
      <c r="AH24" s="96"/>
      <c r="AI24" s="96"/>
      <c r="AJ24" s="96" t="s">
        <v>66</v>
      </c>
      <c r="AK24" s="96"/>
      <c r="AL24" s="96"/>
      <c r="AM24" s="96"/>
      <c r="AN24" s="96"/>
      <c r="AO24" s="96"/>
      <c r="AP24" s="96"/>
      <c r="AQ24" s="119"/>
      <c r="AR24" s="1"/>
      <c r="AS24" s="1"/>
    </row>
    <row r="25" spans="1:45" ht="18.75" customHeight="1" thickTop="1" x14ac:dyDescent="0.4">
      <c r="A25" s="8"/>
      <c r="B25" s="160">
        <v>1</v>
      </c>
      <c r="C25" s="161"/>
      <c r="D25" s="131" t="s">
        <v>14</v>
      </c>
      <c r="E25" s="132"/>
      <c r="F25" s="132"/>
      <c r="G25" s="132"/>
      <c r="H25" s="132"/>
      <c r="I25" s="132"/>
      <c r="J25" s="132"/>
      <c r="K25" s="132"/>
      <c r="L25" s="127"/>
      <c r="M25" s="127"/>
      <c r="N25" s="127"/>
      <c r="O25" s="127"/>
      <c r="P25" s="127"/>
      <c r="Q25" s="127"/>
      <c r="R25" s="127"/>
      <c r="S25" s="127"/>
      <c r="T25" s="92"/>
      <c r="U25" s="92"/>
      <c r="V25" s="92"/>
      <c r="W25" s="92"/>
      <c r="X25" s="92"/>
      <c r="Y25" s="92"/>
      <c r="Z25" s="92"/>
      <c r="AA25" s="92"/>
      <c r="AB25" s="100" t="s">
        <v>26</v>
      </c>
      <c r="AC25" s="100"/>
      <c r="AD25" s="100"/>
      <c r="AE25" s="100"/>
      <c r="AF25" s="100"/>
      <c r="AG25" s="100"/>
      <c r="AH25" s="100"/>
      <c r="AI25" s="101"/>
      <c r="AJ25" s="120" t="s">
        <v>26</v>
      </c>
      <c r="AK25" s="120"/>
      <c r="AL25" s="120"/>
      <c r="AM25" s="120"/>
      <c r="AN25" s="120"/>
      <c r="AO25" s="120"/>
      <c r="AP25" s="120"/>
      <c r="AQ25" s="121"/>
      <c r="AR25" s="1"/>
      <c r="AS25" s="1"/>
    </row>
    <row r="26" spans="1:45" ht="18.75" customHeight="1" x14ac:dyDescent="0.4">
      <c r="A26" s="8"/>
      <c r="B26" s="129"/>
      <c r="C26" s="130"/>
      <c r="D26" s="108"/>
      <c r="E26" s="107"/>
      <c r="F26" s="107"/>
      <c r="G26" s="107"/>
      <c r="H26" s="107"/>
      <c r="I26" s="107"/>
      <c r="J26" s="107"/>
      <c r="K26" s="107"/>
      <c r="L26" s="128"/>
      <c r="M26" s="128"/>
      <c r="N26" s="128"/>
      <c r="O26" s="128"/>
      <c r="P26" s="128"/>
      <c r="Q26" s="128"/>
      <c r="R26" s="128"/>
      <c r="S26" s="128"/>
      <c r="T26" s="93"/>
      <c r="U26" s="93"/>
      <c r="V26" s="93"/>
      <c r="W26" s="93"/>
      <c r="X26" s="93"/>
      <c r="Y26" s="93"/>
      <c r="Z26" s="93"/>
      <c r="AA26" s="93"/>
      <c r="AB26" s="102"/>
      <c r="AC26" s="102"/>
      <c r="AD26" s="102"/>
      <c r="AE26" s="102"/>
      <c r="AF26" s="102"/>
      <c r="AG26" s="102"/>
      <c r="AH26" s="102"/>
      <c r="AI26" s="103"/>
      <c r="AJ26" s="102"/>
      <c r="AK26" s="102"/>
      <c r="AL26" s="102"/>
      <c r="AM26" s="102"/>
      <c r="AN26" s="102"/>
      <c r="AO26" s="102"/>
      <c r="AP26" s="102"/>
      <c r="AQ26" s="122"/>
      <c r="AR26" s="1"/>
      <c r="AS26" s="1"/>
    </row>
    <row r="27" spans="1:45" ht="18.75" customHeight="1" x14ac:dyDescent="0.4">
      <c r="A27" s="8"/>
      <c r="B27" s="129"/>
      <c r="C27" s="130"/>
      <c r="D27" s="108"/>
      <c r="E27" s="107"/>
      <c r="F27" s="107"/>
      <c r="G27" s="107"/>
      <c r="H27" s="107"/>
      <c r="I27" s="107"/>
      <c r="J27" s="107"/>
      <c r="K27" s="107"/>
      <c r="L27" s="128"/>
      <c r="M27" s="128"/>
      <c r="N27" s="128"/>
      <c r="O27" s="128"/>
      <c r="P27" s="128"/>
      <c r="Q27" s="128"/>
      <c r="R27" s="128"/>
      <c r="S27" s="128"/>
      <c r="T27" s="93"/>
      <c r="U27" s="93"/>
      <c r="V27" s="93"/>
      <c r="W27" s="93"/>
      <c r="X27" s="93"/>
      <c r="Y27" s="93"/>
      <c r="Z27" s="93"/>
      <c r="AA27" s="93"/>
      <c r="AB27" s="102"/>
      <c r="AC27" s="102"/>
      <c r="AD27" s="102"/>
      <c r="AE27" s="102"/>
      <c r="AF27" s="102"/>
      <c r="AG27" s="102"/>
      <c r="AH27" s="102"/>
      <c r="AI27" s="103"/>
      <c r="AJ27" s="102"/>
      <c r="AK27" s="102"/>
      <c r="AL27" s="102"/>
      <c r="AM27" s="102"/>
      <c r="AN27" s="102"/>
      <c r="AO27" s="102"/>
      <c r="AP27" s="102"/>
      <c r="AQ27" s="122"/>
      <c r="AR27" s="1"/>
      <c r="AS27" s="1"/>
    </row>
    <row r="28" spans="1:45" ht="18.75" customHeight="1" x14ac:dyDescent="0.4">
      <c r="A28" s="8"/>
      <c r="B28" s="129"/>
      <c r="C28" s="130"/>
      <c r="D28" s="108"/>
      <c r="E28" s="107"/>
      <c r="F28" s="107"/>
      <c r="G28" s="107"/>
      <c r="H28" s="107"/>
      <c r="I28" s="107"/>
      <c r="J28" s="107"/>
      <c r="K28" s="107"/>
      <c r="L28" s="128"/>
      <c r="M28" s="128"/>
      <c r="N28" s="128"/>
      <c r="O28" s="128"/>
      <c r="P28" s="128"/>
      <c r="Q28" s="128"/>
      <c r="R28" s="128"/>
      <c r="S28" s="128"/>
      <c r="T28" s="93"/>
      <c r="U28" s="93"/>
      <c r="V28" s="93"/>
      <c r="W28" s="93"/>
      <c r="X28" s="93"/>
      <c r="Y28" s="93"/>
      <c r="Z28" s="93"/>
      <c r="AA28" s="93"/>
      <c r="AB28" s="102"/>
      <c r="AC28" s="102"/>
      <c r="AD28" s="102"/>
      <c r="AE28" s="102"/>
      <c r="AF28" s="102"/>
      <c r="AG28" s="102"/>
      <c r="AH28" s="102"/>
      <c r="AI28" s="103"/>
      <c r="AJ28" s="102"/>
      <c r="AK28" s="102"/>
      <c r="AL28" s="102"/>
      <c r="AM28" s="102"/>
      <c r="AN28" s="102"/>
      <c r="AO28" s="102"/>
      <c r="AP28" s="102"/>
      <c r="AQ28" s="122"/>
      <c r="AR28" s="1"/>
      <c r="AS28" s="1"/>
    </row>
    <row r="29" spans="1:45" ht="18.75" customHeight="1" x14ac:dyDescent="0.4">
      <c r="A29" s="8"/>
      <c r="B29" s="129"/>
      <c r="C29" s="130"/>
      <c r="D29" s="108"/>
      <c r="E29" s="107"/>
      <c r="F29" s="107"/>
      <c r="G29" s="107"/>
      <c r="H29" s="107"/>
      <c r="I29" s="107"/>
      <c r="J29" s="107"/>
      <c r="K29" s="107"/>
      <c r="L29" s="128"/>
      <c r="M29" s="128"/>
      <c r="N29" s="128"/>
      <c r="O29" s="128"/>
      <c r="P29" s="128"/>
      <c r="Q29" s="128"/>
      <c r="R29" s="128"/>
      <c r="S29" s="128"/>
      <c r="T29" s="93"/>
      <c r="U29" s="93"/>
      <c r="V29" s="93"/>
      <c r="W29" s="93"/>
      <c r="X29" s="93"/>
      <c r="Y29" s="93"/>
      <c r="Z29" s="93"/>
      <c r="AA29" s="93"/>
      <c r="AB29" s="102"/>
      <c r="AC29" s="102"/>
      <c r="AD29" s="102"/>
      <c r="AE29" s="102"/>
      <c r="AF29" s="102"/>
      <c r="AG29" s="102"/>
      <c r="AH29" s="102"/>
      <c r="AI29" s="103"/>
      <c r="AJ29" s="102"/>
      <c r="AK29" s="102"/>
      <c r="AL29" s="102"/>
      <c r="AM29" s="102"/>
      <c r="AN29" s="102"/>
      <c r="AO29" s="102"/>
      <c r="AP29" s="102"/>
      <c r="AQ29" s="122"/>
      <c r="AR29" s="1"/>
      <c r="AS29" s="1"/>
    </row>
    <row r="30" spans="1:45" ht="18.75" customHeight="1" x14ac:dyDescent="0.4">
      <c r="A30" s="8"/>
      <c r="B30" s="129">
        <v>2</v>
      </c>
      <c r="C30" s="130"/>
      <c r="D30" s="106" t="s">
        <v>96</v>
      </c>
      <c r="E30" s="107"/>
      <c r="F30" s="107"/>
      <c r="G30" s="107"/>
      <c r="H30" s="107"/>
      <c r="I30" s="107"/>
      <c r="J30" s="107"/>
      <c r="K30" s="107"/>
      <c r="L30" s="93"/>
      <c r="M30" s="93"/>
      <c r="N30" s="93"/>
      <c r="O30" s="93"/>
      <c r="P30" s="93"/>
      <c r="Q30" s="93"/>
      <c r="R30" s="93"/>
      <c r="S30" s="93"/>
      <c r="T30" s="93"/>
      <c r="U30" s="93"/>
      <c r="V30" s="93"/>
      <c r="W30" s="93"/>
      <c r="X30" s="93"/>
      <c r="Y30" s="93"/>
      <c r="Z30" s="93"/>
      <c r="AA30" s="93"/>
      <c r="AB30" s="104">
        <f>X16-X18</f>
        <v>10</v>
      </c>
      <c r="AC30" s="104"/>
      <c r="AD30" s="104"/>
      <c r="AE30" s="104"/>
      <c r="AF30" s="104"/>
      <c r="AG30" s="104"/>
      <c r="AH30" s="104"/>
      <c r="AI30" s="104"/>
      <c r="AJ30" s="123">
        <f>AO16-AO18</f>
        <v>3750000</v>
      </c>
      <c r="AK30" s="123"/>
      <c r="AL30" s="123"/>
      <c r="AM30" s="123"/>
      <c r="AN30" s="123"/>
      <c r="AO30" s="123"/>
      <c r="AP30" s="123"/>
      <c r="AQ30" s="124"/>
      <c r="AR30" s="1"/>
      <c r="AS30" s="1"/>
    </row>
    <row r="31" spans="1:45" ht="18.75" customHeight="1" x14ac:dyDescent="0.4">
      <c r="A31" s="8"/>
      <c r="B31" s="129"/>
      <c r="C31" s="130"/>
      <c r="D31" s="108"/>
      <c r="E31" s="107"/>
      <c r="F31" s="107"/>
      <c r="G31" s="107"/>
      <c r="H31" s="107"/>
      <c r="I31" s="107"/>
      <c r="J31" s="107"/>
      <c r="K31" s="107"/>
      <c r="L31" s="93"/>
      <c r="M31" s="93"/>
      <c r="N31" s="93"/>
      <c r="O31" s="93"/>
      <c r="P31" s="93"/>
      <c r="Q31" s="93"/>
      <c r="R31" s="93"/>
      <c r="S31" s="93"/>
      <c r="T31" s="93"/>
      <c r="U31" s="93"/>
      <c r="V31" s="93"/>
      <c r="W31" s="93"/>
      <c r="X31" s="93"/>
      <c r="Y31" s="93"/>
      <c r="Z31" s="93"/>
      <c r="AA31" s="93"/>
      <c r="AB31" s="104"/>
      <c r="AC31" s="104"/>
      <c r="AD31" s="104"/>
      <c r="AE31" s="104"/>
      <c r="AF31" s="104"/>
      <c r="AG31" s="104"/>
      <c r="AH31" s="104"/>
      <c r="AI31" s="104"/>
      <c r="AJ31" s="123"/>
      <c r="AK31" s="123"/>
      <c r="AL31" s="123"/>
      <c r="AM31" s="123"/>
      <c r="AN31" s="123"/>
      <c r="AO31" s="123"/>
      <c r="AP31" s="123"/>
      <c r="AQ31" s="124"/>
      <c r="AR31" s="1"/>
      <c r="AS31" s="1"/>
    </row>
    <row r="32" spans="1:45" ht="18.75" customHeight="1" x14ac:dyDescent="0.4">
      <c r="A32" s="8"/>
      <c r="B32" s="129"/>
      <c r="C32" s="130"/>
      <c r="D32" s="108"/>
      <c r="E32" s="107"/>
      <c r="F32" s="107"/>
      <c r="G32" s="107"/>
      <c r="H32" s="107"/>
      <c r="I32" s="107"/>
      <c r="J32" s="107"/>
      <c r="K32" s="107"/>
      <c r="L32" s="93"/>
      <c r="M32" s="93"/>
      <c r="N32" s="93"/>
      <c r="O32" s="93"/>
      <c r="P32" s="93"/>
      <c r="Q32" s="93"/>
      <c r="R32" s="93"/>
      <c r="S32" s="93"/>
      <c r="T32" s="93"/>
      <c r="U32" s="93"/>
      <c r="V32" s="93"/>
      <c r="W32" s="93"/>
      <c r="X32" s="93"/>
      <c r="Y32" s="93"/>
      <c r="Z32" s="93"/>
      <c r="AA32" s="93"/>
      <c r="AB32" s="104"/>
      <c r="AC32" s="104"/>
      <c r="AD32" s="104"/>
      <c r="AE32" s="104"/>
      <c r="AF32" s="104"/>
      <c r="AG32" s="104"/>
      <c r="AH32" s="104"/>
      <c r="AI32" s="104"/>
      <c r="AJ32" s="123"/>
      <c r="AK32" s="123"/>
      <c r="AL32" s="123"/>
      <c r="AM32" s="123"/>
      <c r="AN32" s="123"/>
      <c r="AO32" s="123"/>
      <c r="AP32" s="123"/>
      <c r="AQ32" s="124"/>
      <c r="AR32" s="1"/>
      <c r="AS32" s="1"/>
    </row>
    <row r="33" spans="1:45" ht="18.75" customHeight="1" x14ac:dyDescent="0.4">
      <c r="A33" s="8"/>
      <c r="B33" s="129"/>
      <c r="C33" s="130"/>
      <c r="D33" s="108"/>
      <c r="E33" s="107"/>
      <c r="F33" s="107"/>
      <c r="G33" s="107"/>
      <c r="H33" s="107"/>
      <c r="I33" s="107"/>
      <c r="J33" s="107"/>
      <c r="K33" s="107"/>
      <c r="L33" s="93"/>
      <c r="M33" s="93"/>
      <c r="N33" s="93"/>
      <c r="O33" s="93"/>
      <c r="P33" s="93"/>
      <c r="Q33" s="93"/>
      <c r="R33" s="93"/>
      <c r="S33" s="93"/>
      <c r="T33" s="93"/>
      <c r="U33" s="93"/>
      <c r="V33" s="93"/>
      <c r="W33" s="93"/>
      <c r="X33" s="93"/>
      <c r="Y33" s="93"/>
      <c r="Z33" s="93"/>
      <c r="AA33" s="93"/>
      <c r="AB33" s="104"/>
      <c r="AC33" s="104"/>
      <c r="AD33" s="104"/>
      <c r="AE33" s="104"/>
      <c r="AF33" s="104"/>
      <c r="AG33" s="104"/>
      <c r="AH33" s="104"/>
      <c r="AI33" s="104"/>
      <c r="AJ33" s="123"/>
      <c r="AK33" s="123"/>
      <c r="AL33" s="123"/>
      <c r="AM33" s="123"/>
      <c r="AN33" s="123"/>
      <c r="AO33" s="123"/>
      <c r="AP33" s="123"/>
      <c r="AQ33" s="124"/>
      <c r="AR33" s="1"/>
      <c r="AS33" s="1"/>
    </row>
    <row r="34" spans="1:45" ht="18.75" customHeight="1" x14ac:dyDescent="0.4">
      <c r="A34" s="8"/>
      <c r="B34" s="129"/>
      <c r="C34" s="130"/>
      <c r="D34" s="108"/>
      <c r="E34" s="107"/>
      <c r="F34" s="107"/>
      <c r="G34" s="107"/>
      <c r="H34" s="107"/>
      <c r="I34" s="107"/>
      <c r="J34" s="107"/>
      <c r="K34" s="107"/>
      <c r="L34" s="93"/>
      <c r="M34" s="93"/>
      <c r="N34" s="93"/>
      <c r="O34" s="93"/>
      <c r="P34" s="93"/>
      <c r="Q34" s="93"/>
      <c r="R34" s="93"/>
      <c r="S34" s="93"/>
      <c r="T34" s="93"/>
      <c r="U34" s="93"/>
      <c r="V34" s="93"/>
      <c r="W34" s="93"/>
      <c r="X34" s="93"/>
      <c r="Y34" s="93"/>
      <c r="Z34" s="93"/>
      <c r="AA34" s="93"/>
      <c r="AB34" s="104"/>
      <c r="AC34" s="104"/>
      <c r="AD34" s="104"/>
      <c r="AE34" s="104"/>
      <c r="AF34" s="104"/>
      <c r="AG34" s="104"/>
      <c r="AH34" s="104"/>
      <c r="AI34" s="104"/>
      <c r="AJ34" s="123"/>
      <c r="AK34" s="123"/>
      <c r="AL34" s="123"/>
      <c r="AM34" s="123"/>
      <c r="AN34" s="123"/>
      <c r="AO34" s="123"/>
      <c r="AP34" s="123"/>
      <c r="AQ34" s="124"/>
      <c r="AR34" s="1"/>
      <c r="AS34" s="1"/>
    </row>
    <row r="35" spans="1:45" ht="18.75" customHeight="1" x14ac:dyDescent="0.4">
      <c r="A35" s="8"/>
      <c r="B35" s="129">
        <v>3</v>
      </c>
      <c r="C35" s="130"/>
      <c r="D35" s="106" t="s">
        <v>97</v>
      </c>
      <c r="E35" s="107"/>
      <c r="F35" s="107"/>
      <c r="G35" s="107"/>
      <c r="H35" s="107"/>
      <c r="I35" s="107"/>
      <c r="J35" s="107"/>
      <c r="K35" s="107"/>
      <c r="L35" s="93"/>
      <c r="M35" s="93"/>
      <c r="N35" s="93"/>
      <c r="O35" s="93"/>
      <c r="P35" s="93"/>
      <c r="Q35" s="93"/>
      <c r="R35" s="93"/>
      <c r="S35" s="93"/>
      <c r="T35" s="93"/>
      <c r="U35" s="93"/>
      <c r="V35" s="93"/>
      <c r="W35" s="93"/>
      <c r="X35" s="93"/>
      <c r="Y35" s="93"/>
      <c r="Z35" s="93"/>
      <c r="AA35" s="93"/>
      <c r="AB35" s="104">
        <f>X16</f>
        <v>20</v>
      </c>
      <c r="AC35" s="104"/>
      <c r="AD35" s="104"/>
      <c r="AE35" s="104"/>
      <c r="AF35" s="104"/>
      <c r="AG35" s="104"/>
      <c r="AH35" s="104"/>
      <c r="AI35" s="104"/>
      <c r="AJ35" s="123">
        <f>AO16-AO20</f>
        <v>7500000</v>
      </c>
      <c r="AK35" s="123"/>
      <c r="AL35" s="123"/>
      <c r="AM35" s="123"/>
      <c r="AN35" s="123"/>
      <c r="AO35" s="123"/>
      <c r="AP35" s="123"/>
      <c r="AQ35" s="124"/>
      <c r="AR35" s="1"/>
      <c r="AS35" s="1"/>
    </row>
    <row r="36" spans="1:45" ht="18.75" customHeight="1" x14ac:dyDescent="0.4">
      <c r="A36" s="8"/>
      <c r="B36" s="129"/>
      <c r="C36" s="130"/>
      <c r="D36" s="108"/>
      <c r="E36" s="107"/>
      <c r="F36" s="107"/>
      <c r="G36" s="107"/>
      <c r="H36" s="107"/>
      <c r="I36" s="107"/>
      <c r="J36" s="107"/>
      <c r="K36" s="107"/>
      <c r="L36" s="93"/>
      <c r="M36" s="93"/>
      <c r="N36" s="93"/>
      <c r="O36" s="93"/>
      <c r="P36" s="93"/>
      <c r="Q36" s="93"/>
      <c r="R36" s="93"/>
      <c r="S36" s="93"/>
      <c r="T36" s="93"/>
      <c r="U36" s="93"/>
      <c r="V36" s="93"/>
      <c r="W36" s="93"/>
      <c r="X36" s="93"/>
      <c r="Y36" s="93"/>
      <c r="Z36" s="93"/>
      <c r="AA36" s="93"/>
      <c r="AB36" s="104"/>
      <c r="AC36" s="104"/>
      <c r="AD36" s="104"/>
      <c r="AE36" s="104"/>
      <c r="AF36" s="104"/>
      <c r="AG36" s="104"/>
      <c r="AH36" s="104"/>
      <c r="AI36" s="104"/>
      <c r="AJ36" s="123"/>
      <c r="AK36" s="123"/>
      <c r="AL36" s="123"/>
      <c r="AM36" s="123"/>
      <c r="AN36" s="123"/>
      <c r="AO36" s="123"/>
      <c r="AP36" s="123"/>
      <c r="AQ36" s="124"/>
      <c r="AR36" s="1"/>
      <c r="AS36" s="1"/>
    </row>
    <row r="37" spans="1:45" ht="18.75" customHeight="1" x14ac:dyDescent="0.4">
      <c r="A37" s="8"/>
      <c r="B37" s="129"/>
      <c r="C37" s="130"/>
      <c r="D37" s="108"/>
      <c r="E37" s="107"/>
      <c r="F37" s="107"/>
      <c r="G37" s="107"/>
      <c r="H37" s="107"/>
      <c r="I37" s="107"/>
      <c r="J37" s="107"/>
      <c r="K37" s="107"/>
      <c r="L37" s="93"/>
      <c r="M37" s="93"/>
      <c r="N37" s="93"/>
      <c r="O37" s="93"/>
      <c r="P37" s="93"/>
      <c r="Q37" s="93"/>
      <c r="R37" s="93"/>
      <c r="S37" s="93"/>
      <c r="T37" s="93"/>
      <c r="U37" s="93"/>
      <c r="V37" s="93"/>
      <c r="W37" s="93"/>
      <c r="X37" s="93"/>
      <c r="Y37" s="93"/>
      <c r="Z37" s="93"/>
      <c r="AA37" s="93"/>
      <c r="AB37" s="104"/>
      <c r="AC37" s="104"/>
      <c r="AD37" s="104"/>
      <c r="AE37" s="104"/>
      <c r="AF37" s="104"/>
      <c r="AG37" s="104"/>
      <c r="AH37" s="104"/>
      <c r="AI37" s="104"/>
      <c r="AJ37" s="123"/>
      <c r="AK37" s="123"/>
      <c r="AL37" s="123"/>
      <c r="AM37" s="123"/>
      <c r="AN37" s="123"/>
      <c r="AO37" s="123"/>
      <c r="AP37" s="123"/>
      <c r="AQ37" s="124"/>
      <c r="AR37" s="1"/>
      <c r="AS37" s="1"/>
    </row>
    <row r="38" spans="1:45" ht="18.75" customHeight="1" x14ac:dyDescent="0.4">
      <c r="A38" s="8"/>
      <c r="B38" s="129"/>
      <c r="C38" s="130"/>
      <c r="D38" s="108"/>
      <c r="E38" s="107"/>
      <c r="F38" s="107"/>
      <c r="G38" s="107"/>
      <c r="H38" s="107"/>
      <c r="I38" s="107"/>
      <c r="J38" s="107"/>
      <c r="K38" s="107"/>
      <c r="L38" s="93"/>
      <c r="M38" s="93"/>
      <c r="N38" s="93"/>
      <c r="O38" s="93"/>
      <c r="P38" s="93"/>
      <c r="Q38" s="93"/>
      <c r="R38" s="93"/>
      <c r="S38" s="93"/>
      <c r="T38" s="93"/>
      <c r="U38" s="93"/>
      <c r="V38" s="93"/>
      <c r="W38" s="93"/>
      <c r="X38" s="93"/>
      <c r="Y38" s="93"/>
      <c r="Z38" s="93"/>
      <c r="AA38" s="93"/>
      <c r="AB38" s="104"/>
      <c r="AC38" s="104"/>
      <c r="AD38" s="104"/>
      <c r="AE38" s="104"/>
      <c r="AF38" s="104"/>
      <c r="AG38" s="104"/>
      <c r="AH38" s="104"/>
      <c r="AI38" s="104"/>
      <c r="AJ38" s="123"/>
      <c r="AK38" s="123"/>
      <c r="AL38" s="123"/>
      <c r="AM38" s="123"/>
      <c r="AN38" s="123"/>
      <c r="AO38" s="123"/>
      <c r="AP38" s="123"/>
      <c r="AQ38" s="124"/>
      <c r="AR38" s="1"/>
      <c r="AS38" s="1"/>
    </row>
    <row r="39" spans="1:45" ht="18.75" customHeight="1" thickBot="1" x14ac:dyDescent="0.45">
      <c r="A39" s="8"/>
      <c r="B39" s="133"/>
      <c r="C39" s="134"/>
      <c r="D39" s="109"/>
      <c r="E39" s="110"/>
      <c r="F39" s="110"/>
      <c r="G39" s="110"/>
      <c r="H39" s="110"/>
      <c r="I39" s="110"/>
      <c r="J39" s="110"/>
      <c r="K39" s="110"/>
      <c r="L39" s="94"/>
      <c r="M39" s="94"/>
      <c r="N39" s="94"/>
      <c r="O39" s="94"/>
      <c r="P39" s="94"/>
      <c r="Q39" s="94"/>
      <c r="R39" s="94"/>
      <c r="S39" s="94"/>
      <c r="T39" s="94"/>
      <c r="U39" s="94"/>
      <c r="V39" s="94"/>
      <c r="W39" s="94"/>
      <c r="X39" s="94"/>
      <c r="Y39" s="94"/>
      <c r="Z39" s="94"/>
      <c r="AA39" s="94"/>
      <c r="AB39" s="105"/>
      <c r="AC39" s="105"/>
      <c r="AD39" s="105"/>
      <c r="AE39" s="105"/>
      <c r="AF39" s="105"/>
      <c r="AG39" s="105"/>
      <c r="AH39" s="105"/>
      <c r="AI39" s="105"/>
      <c r="AJ39" s="125"/>
      <c r="AK39" s="125"/>
      <c r="AL39" s="125"/>
      <c r="AM39" s="125"/>
      <c r="AN39" s="125"/>
      <c r="AO39" s="125"/>
      <c r="AP39" s="125"/>
      <c r="AQ39" s="126"/>
      <c r="AR39" s="1"/>
      <c r="AS39" s="1"/>
    </row>
    <row r="40" spans="1:45" ht="36.75" customHeight="1" x14ac:dyDescent="0.4">
      <c r="A40" s="8"/>
      <c r="B40" s="9"/>
      <c r="C40" s="8"/>
      <c r="D40" s="8"/>
      <c r="E40" s="1"/>
      <c r="F40" s="1"/>
      <c r="G40" s="1"/>
      <c r="H40" s="1"/>
      <c r="I40" s="1"/>
      <c r="J40" s="1"/>
      <c r="K40" s="8"/>
      <c r="L40" s="8"/>
      <c r="M40" s="8"/>
      <c r="N40" s="8"/>
      <c r="O40" s="8"/>
      <c r="P40" s="5"/>
      <c r="Q40" s="8"/>
      <c r="R40" s="8"/>
      <c r="S40" s="8"/>
      <c r="T40" s="8"/>
      <c r="U40" s="8"/>
      <c r="V40" s="8"/>
      <c r="W40" s="1"/>
      <c r="X40" s="1"/>
      <c r="Y40" s="1"/>
      <c r="Z40" s="1"/>
      <c r="AA40" s="1"/>
      <c r="AB40" s="1"/>
      <c r="AC40" s="1"/>
      <c r="AD40" s="1"/>
      <c r="AE40" s="1"/>
      <c r="AF40" s="1"/>
      <c r="AG40" s="1"/>
      <c r="AH40" s="1"/>
      <c r="AI40" s="1"/>
      <c r="AJ40" s="1"/>
      <c r="AK40" s="1"/>
      <c r="AL40" s="1"/>
      <c r="AM40" s="1"/>
      <c r="AN40" s="1"/>
      <c r="AO40" s="1"/>
      <c r="AP40" s="1"/>
      <c r="AQ40" s="1"/>
      <c r="AR40" s="1"/>
      <c r="AS40" s="1"/>
    </row>
    <row r="41" spans="1:45" ht="18.75" customHeight="1" x14ac:dyDescent="0.4">
      <c r="A41" s="80" t="s">
        <v>77</v>
      </c>
      <c r="B41" s="80"/>
      <c r="C41" s="80"/>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c r="AP41" s="80"/>
      <c r="AQ41" s="80"/>
      <c r="AR41" s="80"/>
      <c r="AS41" s="80"/>
    </row>
    <row r="42" spans="1:45" ht="18.75" customHeight="1" x14ac:dyDescent="0.4">
      <c r="A42" s="80"/>
      <c r="B42" s="80"/>
      <c r="C42" s="80"/>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c r="AR42" s="80"/>
      <c r="AS42" s="80"/>
    </row>
    <row r="43" spans="1:45" ht="18.75" customHeight="1" x14ac:dyDescent="0.4">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row>
    <row r="44" spans="1:45" ht="19.5" x14ac:dyDescent="0.4">
      <c r="A44" s="1"/>
      <c r="B44" s="4" t="s">
        <v>80</v>
      </c>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row>
    <row r="45" spans="1:45" x14ac:dyDescent="0.4">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row>
    <row r="46" spans="1:45" ht="18.75" customHeight="1" x14ac:dyDescent="0.4">
      <c r="A46" s="1"/>
      <c r="B46" s="141" t="s">
        <v>14</v>
      </c>
      <c r="C46" s="141"/>
      <c r="D46" s="141"/>
      <c r="E46" s="141"/>
      <c r="F46" s="1"/>
      <c r="G46" s="89" t="s">
        <v>2</v>
      </c>
      <c r="H46" s="89"/>
      <c r="I46" s="89"/>
      <c r="J46" s="89"/>
      <c r="K46" s="89"/>
      <c r="L46" s="89"/>
      <c r="M46" s="90" t="s">
        <v>3</v>
      </c>
      <c r="N46" s="90"/>
      <c r="O46" s="90"/>
      <c r="P46" s="90"/>
      <c r="Q46" s="90"/>
      <c r="R46" s="90"/>
      <c r="S46" s="91" t="s">
        <v>4</v>
      </c>
      <c r="T46" s="91"/>
      <c r="U46" s="91"/>
      <c r="V46" s="91"/>
      <c r="W46" s="91"/>
      <c r="X46" s="91"/>
      <c r="Y46" s="91"/>
      <c r="Z46" s="91"/>
      <c r="AA46" s="91"/>
      <c r="AB46" s="135" t="s">
        <v>5</v>
      </c>
      <c r="AC46" s="136"/>
      <c r="AD46" s="136"/>
      <c r="AE46" s="136"/>
      <c r="AF46" s="136"/>
      <c r="AG46" s="137"/>
      <c r="AH46" s="99" t="s">
        <v>86</v>
      </c>
      <c r="AI46" s="99"/>
      <c r="AJ46" s="99"/>
      <c r="AK46" s="99"/>
      <c r="AL46" s="99"/>
      <c r="AM46" s="99"/>
      <c r="AN46" s="1"/>
      <c r="AO46" s="1"/>
      <c r="AP46" s="1"/>
      <c r="AQ46" s="1"/>
      <c r="AR46" s="1"/>
      <c r="AS46" s="1"/>
    </row>
    <row r="47" spans="1:45" ht="18.75" customHeight="1" x14ac:dyDescent="0.4">
      <c r="A47" s="1"/>
      <c r="B47" s="141"/>
      <c r="C47" s="141"/>
      <c r="D47" s="141"/>
      <c r="E47" s="141"/>
      <c r="F47" s="1"/>
      <c r="G47" s="89"/>
      <c r="H47" s="89"/>
      <c r="I47" s="89"/>
      <c r="J47" s="89"/>
      <c r="K47" s="89"/>
      <c r="L47" s="89"/>
      <c r="M47" s="90"/>
      <c r="N47" s="90"/>
      <c r="O47" s="90"/>
      <c r="P47" s="90"/>
      <c r="Q47" s="90"/>
      <c r="R47" s="90"/>
      <c r="S47" s="91"/>
      <c r="T47" s="91"/>
      <c r="U47" s="91"/>
      <c r="V47" s="91"/>
      <c r="W47" s="91"/>
      <c r="X47" s="91"/>
      <c r="Y47" s="91"/>
      <c r="Z47" s="91"/>
      <c r="AA47" s="91"/>
      <c r="AB47" s="138"/>
      <c r="AC47" s="139"/>
      <c r="AD47" s="139"/>
      <c r="AE47" s="139"/>
      <c r="AF47" s="139"/>
      <c r="AG47" s="140"/>
      <c r="AH47" s="99"/>
      <c r="AI47" s="99"/>
      <c r="AJ47" s="99"/>
      <c r="AK47" s="99"/>
      <c r="AL47" s="99"/>
      <c r="AM47" s="99"/>
      <c r="AN47" s="1"/>
      <c r="AO47" s="1"/>
      <c r="AP47" s="1"/>
      <c r="AQ47" s="1"/>
      <c r="AR47" s="1"/>
      <c r="AS47" s="1"/>
    </row>
    <row r="48" spans="1:45" ht="19.5" x14ac:dyDescent="0.4">
      <c r="A48" s="1"/>
      <c r="B48" s="4"/>
      <c r="C48" s="4"/>
      <c r="D48" s="4"/>
      <c r="E48" s="4"/>
      <c r="F48" s="1"/>
      <c r="G48" s="1"/>
      <c r="H48" s="1"/>
      <c r="I48" s="1"/>
      <c r="J48" s="1"/>
      <c r="K48" s="1"/>
      <c r="L48" s="1"/>
      <c r="M48" s="1"/>
      <c r="N48" s="1"/>
      <c r="O48" s="1"/>
      <c r="P48" s="1"/>
      <c r="Q48" s="1"/>
      <c r="R48" s="1"/>
      <c r="S48" s="1"/>
      <c r="T48" s="1"/>
      <c r="U48" s="1"/>
      <c r="V48" s="1"/>
      <c r="W48" s="1"/>
      <c r="X48" s="1"/>
      <c r="Y48" s="1"/>
      <c r="Z48" s="1"/>
      <c r="AA48" s="1"/>
      <c r="AB48" s="1"/>
      <c r="AC48" s="1"/>
      <c r="AD48" s="1"/>
      <c r="AE48" s="1"/>
      <c r="AF48" s="11"/>
      <c r="AG48" s="11"/>
      <c r="AH48" s="11"/>
      <c r="AI48" s="11"/>
      <c r="AJ48" s="11"/>
      <c r="AK48" s="11"/>
      <c r="AL48" s="11"/>
      <c r="AM48" s="11"/>
      <c r="AN48" s="47"/>
      <c r="AO48" s="1"/>
      <c r="AP48" s="1"/>
      <c r="AQ48" s="1"/>
      <c r="AR48" s="1"/>
      <c r="AS48" s="1"/>
    </row>
    <row r="49" spans="1:45" ht="19.5" x14ac:dyDescent="0.4">
      <c r="A49" s="1"/>
      <c r="B49" s="4"/>
      <c r="C49" s="4"/>
      <c r="D49" s="4"/>
      <c r="E49" s="4"/>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47"/>
      <c r="AO49" s="1"/>
      <c r="AP49" s="1"/>
      <c r="AQ49" s="1"/>
      <c r="AR49" s="1"/>
      <c r="AS49" s="1"/>
    </row>
    <row r="50" spans="1:45" ht="18.75" customHeight="1" x14ac:dyDescent="0.4">
      <c r="A50" s="1"/>
      <c r="B50" s="141" t="s">
        <v>71</v>
      </c>
      <c r="C50" s="141"/>
      <c r="D50" s="141"/>
      <c r="E50" s="141"/>
      <c r="F50" s="1"/>
      <c r="G50" s="89" t="s">
        <v>2</v>
      </c>
      <c r="H50" s="89"/>
      <c r="I50" s="89"/>
      <c r="J50" s="89"/>
      <c r="K50" s="90" t="s">
        <v>3</v>
      </c>
      <c r="L50" s="90"/>
      <c r="M50" s="90"/>
      <c r="N50" s="90"/>
      <c r="O50" s="91" t="s">
        <v>4</v>
      </c>
      <c r="P50" s="91"/>
      <c r="Q50" s="91"/>
      <c r="R50" s="91"/>
      <c r="S50" s="91"/>
      <c r="T50" s="91"/>
      <c r="U50" s="91"/>
      <c r="V50" s="89" t="s">
        <v>5</v>
      </c>
      <c r="W50" s="89"/>
      <c r="X50" s="89"/>
      <c r="Y50" s="89"/>
      <c r="Z50" s="99" t="s">
        <v>86</v>
      </c>
      <c r="AA50" s="99"/>
      <c r="AB50" s="99"/>
      <c r="AC50" s="99"/>
      <c r="AD50" s="99"/>
      <c r="AE50" s="99"/>
      <c r="AF50" s="1"/>
      <c r="AG50" s="1"/>
      <c r="AH50" s="1"/>
      <c r="AI50" s="1"/>
      <c r="AJ50" s="1"/>
      <c r="AK50" s="1"/>
      <c r="AL50" s="1"/>
      <c r="AM50" s="1"/>
      <c r="AN50" s="47"/>
      <c r="AO50" s="1"/>
      <c r="AP50" s="1"/>
      <c r="AQ50" s="1"/>
      <c r="AR50" s="1"/>
      <c r="AS50" s="1"/>
    </row>
    <row r="51" spans="1:45" ht="18.75" customHeight="1" x14ac:dyDescent="0.4">
      <c r="A51" s="1"/>
      <c r="B51" s="141"/>
      <c r="C51" s="141"/>
      <c r="D51" s="141"/>
      <c r="E51" s="141"/>
      <c r="F51" s="1"/>
      <c r="G51" s="89"/>
      <c r="H51" s="89"/>
      <c r="I51" s="89"/>
      <c r="J51" s="89"/>
      <c r="K51" s="90"/>
      <c r="L51" s="90"/>
      <c r="M51" s="90"/>
      <c r="N51" s="90"/>
      <c r="O51" s="91"/>
      <c r="P51" s="91"/>
      <c r="Q51" s="91"/>
      <c r="R51" s="91"/>
      <c r="S51" s="91"/>
      <c r="T51" s="91"/>
      <c r="U51" s="91"/>
      <c r="V51" s="89"/>
      <c r="W51" s="89"/>
      <c r="X51" s="89"/>
      <c r="Y51" s="89"/>
      <c r="Z51" s="99"/>
      <c r="AA51" s="99"/>
      <c r="AB51" s="99"/>
      <c r="AC51" s="99"/>
      <c r="AD51" s="99"/>
      <c r="AE51" s="99"/>
      <c r="AF51" s="1"/>
      <c r="AG51" s="1"/>
      <c r="AH51" s="4" t="s">
        <v>6</v>
      </c>
      <c r="AI51" s="1"/>
      <c r="AJ51" s="1"/>
      <c r="AK51" s="1"/>
      <c r="AL51" s="1"/>
      <c r="AM51" s="1"/>
      <c r="AN51" s="47"/>
      <c r="AO51" s="1"/>
      <c r="AP51" s="1"/>
      <c r="AQ51" s="1"/>
      <c r="AR51" s="1"/>
      <c r="AS51" s="1"/>
    </row>
    <row r="52" spans="1:45" x14ac:dyDescent="0.4">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row>
    <row r="53" spans="1:45" ht="16.5" thickBot="1" x14ac:dyDescent="0.4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row>
    <row r="54" spans="1:45" ht="27" customHeight="1" thickBot="1" x14ac:dyDescent="0.45">
      <c r="A54" s="12"/>
      <c r="B54" s="13" t="s">
        <v>75</v>
      </c>
      <c r="C54" s="14"/>
      <c r="D54" s="14"/>
      <c r="E54" s="14"/>
      <c r="F54" s="14"/>
      <c r="G54" s="15"/>
      <c r="H54" s="15"/>
      <c r="I54" s="15"/>
      <c r="J54" s="15"/>
      <c r="K54" s="15"/>
      <c r="L54" s="15"/>
      <c r="M54" s="15"/>
      <c r="N54" s="53" t="s">
        <v>8</v>
      </c>
      <c r="O54" s="15"/>
      <c r="P54" s="15"/>
      <c r="Q54" s="15"/>
      <c r="R54" s="15"/>
      <c r="S54" s="15"/>
      <c r="T54" s="15"/>
      <c r="U54" s="15"/>
      <c r="V54" s="15"/>
      <c r="W54" s="15"/>
      <c r="X54" s="15"/>
      <c r="Y54" s="15"/>
      <c r="Z54" s="15"/>
      <c r="AA54" s="15"/>
      <c r="AB54" s="15"/>
      <c r="AC54" s="15"/>
      <c r="AD54" s="15"/>
      <c r="AE54" s="15"/>
      <c r="AF54" s="15"/>
      <c r="AG54" s="15"/>
      <c r="AH54" s="15"/>
      <c r="AI54" s="15"/>
      <c r="AJ54" s="15"/>
      <c r="AK54" s="113">
        <v>5000</v>
      </c>
      <c r="AL54" s="113"/>
      <c r="AM54" s="113"/>
      <c r="AN54" s="113"/>
      <c r="AO54" s="113"/>
      <c r="AP54" s="79" t="s">
        <v>68</v>
      </c>
      <c r="AQ54" s="79"/>
      <c r="AR54" s="15"/>
      <c r="AS54" s="17"/>
    </row>
    <row r="55" spans="1:45" ht="27" customHeight="1" thickBot="1" x14ac:dyDescent="0.45">
      <c r="A55" s="12"/>
      <c r="B55" s="13" t="s">
        <v>10</v>
      </c>
      <c r="C55" s="14"/>
      <c r="D55" s="14"/>
      <c r="E55" s="14"/>
      <c r="F55" s="14"/>
      <c r="G55" s="15"/>
      <c r="H55" s="16"/>
      <c r="I55" s="16"/>
      <c r="J55" s="16"/>
      <c r="K55" s="16"/>
      <c r="L55" s="16"/>
      <c r="M55" s="16"/>
      <c r="N55" s="53" t="s">
        <v>11</v>
      </c>
      <c r="O55" s="16"/>
      <c r="P55" s="16"/>
      <c r="Q55" s="15"/>
      <c r="R55" s="15"/>
      <c r="S55" s="15"/>
      <c r="T55" s="15"/>
      <c r="U55" s="15"/>
      <c r="V55" s="15"/>
      <c r="W55" s="15"/>
      <c r="X55" s="15"/>
      <c r="Y55" s="15"/>
      <c r="Z55" s="15"/>
      <c r="AA55" s="15"/>
      <c r="AB55" s="15"/>
      <c r="AC55" s="15"/>
      <c r="AD55" s="15"/>
      <c r="AE55" s="15"/>
      <c r="AF55" s="15"/>
      <c r="AG55" s="15"/>
      <c r="AH55" s="15"/>
      <c r="AI55" s="15"/>
      <c r="AJ55" s="15"/>
      <c r="AK55" s="114">
        <v>60</v>
      </c>
      <c r="AL55" s="114"/>
      <c r="AM55" s="114"/>
      <c r="AN55" s="114"/>
      <c r="AO55" s="114"/>
      <c r="AP55" s="79" t="s">
        <v>7</v>
      </c>
      <c r="AQ55" s="79"/>
      <c r="AR55" s="15"/>
      <c r="AS55" s="17"/>
    </row>
    <row r="56" spans="1:45" ht="27" customHeight="1" thickBot="1" x14ac:dyDescent="0.45">
      <c r="A56" s="12"/>
      <c r="B56" s="18" t="s">
        <v>9</v>
      </c>
      <c r="C56" s="19"/>
      <c r="D56" s="19"/>
      <c r="E56" s="19"/>
      <c r="F56" s="19"/>
      <c r="G56" s="15"/>
      <c r="H56" s="16"/>
      <c r="I56" s="16"/>
      <c r="J56" s="16"/>
      <c r="K56" s="16"/>
      <c r="L56" s="16"/>
      <c r="M56" s="16"/>
      <c r="N56" s="53" t="s">
        <v>13</v>
      </c>
      <c r="O56" s="16"/>
      <c r="P56" s="16"/>
      <c r="Q56" s="15"/>
      <c r="R56" s="15"/>
      <c r="S56" s="15"/>
      <c r="T56" s="15"/>
      <c r="U56" s="15"/>
      <c r="V56" s="15"/>
      <c r="W56" s="15"/>
      <c r="X56" s="15"/>
      <c r="Y56" s="15"/>
      <c r="Z56" s="15"/>
      <c r="AA56" s="15"/>
      <c r="AB56" s="15"/>
      <c r="AC56" s="15"/>
      <c r="AD56" s="15"/>
      <c r="AE56" s="15"/>
      <c r="AF56" s="15"/>
      <c r="AG56" s="15"/>
      <c r="AH56" s="15"/>
      <c r="AI56" s="15"/>
      <c r="AJ56" s="15"/>
      <c r="AK56" s="114">
        <v>45</v>
      </c>
      <c r="AL56" s="114"/>
      <c r="AM56" s="114"/>
      <c r="AN56" s="114"/>
      <c r="AO56" s="114"/>
      <c r="AP56" s="79" t="s">
        <v>7</v>
      </c>
      <c r="AQ56" s="79"/>
      <c r="AR56" s="15"/>
      <c r="AS56" s="17"/>
    </row>
    <row r="57" spans="1:45" ht="27" customHeight="1" thickBot="1" x14ac:dyDescent="0.45">
      <c r="A57" s="12"/>
      <c r="B57" s="13" t="s">
        <v>69</v>
      </c>
      <c r="C57" s="14"/>
      <c r="D57" s="14"/>
      <c r="E57" s="14"/>
      <c r="F57" s="14"/>
      <c r="G57" s="15"/>
      <c r="H57" s="16"/>
      <c r="I57" s="16"/>
      <c r="J57" s="16"/>
      <c r="K57" s="16"/>
      <c r="L57" s="16"/>
      <c r="M57" s="16"/>
      <c r="N57" s="16"/>
      <c r="O57" s="16"/>
      <c r="P57" s="16"/>
      <c r="Q57" s="15"/>
      <c r="R57" s="15"/>
      <c r="S57" s="15"/>
      <c r="T57" s="15"/>
      <c r="U57" s="15"/>
      <c r="V57" s="15"/>
      <c r="W57" s="15"/>
      <c r="X57" s="15"/>
      <c r="Y57" s="15"/>
      <c r="Z57" s="15"/>
      <c r="AA57" s="15"/>
      <c r="AB57" s="15"/>
      <c r="AC57" s="15"/>
      <c r="AD57" s="15"/>
      <c r="AE57" s="15"/>
      <c r="AF57" s="15"/>
      <c r="AG57" s="15"/>
      <c r="AH57" s="15"/>
      <c r="AI57" s="15"/>
      <c r="AJ57" s="15"/>
      <c r="AK57" s="115">
        <f>AF16</f>
        <v>250000</v>
      </c>
      <c r="AL57" s="116"/>
      <c r="AM57" s="116"/>
      <c r="AN57" s="116"/>
      <c r="AO57" s="116"/>
      <c r="AP57" s="118" t="s">
        <v>22</v>
      </c>
      <c r="AQ57" s="118"/>
      <c r="AR57" s="15"/>
      <c r="AS57" s="17"/>
    </row>
    <row r="58" spans="1:45" ht="25.5" customHeight="1" x14ac:dyDescent="0.4">
      <c r="A58" s="20"/>
      <c r="B58" s="21"/>
      <c r="C58" s="22"/>
      <c r="D58" s="22"/>
      <c r="E58" s="22"/>
      <c r="F58" s="22"/>
      <c r="G58" s="20"/>
      <c r="H58" s="23"/>
      <c r="I58" s="23"/>
      <c r="J58" s="23"/>
      <c r="K58" s="23"/>
      <c r="L58" s="23"/>
      <c r="M58" s="23"/>
      <c r="N58" s="23"/>
      <c r="O58" s="23"/>
      <c r="P58" s="23"/>
      <c r="Q58" s="20"/>
      <c r="R58" s="20"/>
      <c r="S58" s="20"/>
      <c r="T58" s="20"/>
      <c r="U58" s="20"/>
      <c r="V58" s="20"/>
      <c r="W58" s="20"/>
      <c r="X58" s="20"/>
      <c r="Y58" s="20"/>
      <c r="Z58" s="20"/>
      <c r="AA58" s="20"/>
      <c r="AB58" s="20"/>
      <c r="AC58" s="142" t="s">
        <v>81</v>
      </c>
      <c r="AD58" s="142"/>
      <c r="AE58" s="142"/>
      <c r="AF58" s="142"/>
      <c r="AG58" s="142"/>
      <c r="AH58" s="142"/>
      <c r="AI58" s="142"/>
      <c r="AJ58" s="142"/>
      <c r="AK58" s="142"/>
      <c r="AL58" s="142"/>
      <c r="AM58" s="142"/>
      <c r="AN58" s="142"/>
      <c r="AO58" s="142"/>
      <c r="AP58" s="142"/>
      <c r="AQ58" s="142"/>
      <c r="AR58" s="142"/>
      <c r="AS58" s="142"/>
    </row>
    <row r="59" spans="1:45" ht="25.5" customHeight="1" x14ac:dyDescent="0.4">
      <c r="A59" s="1"/>
      <c r="B59" s="24"/>
      <c r="C59" s="25"/>
      <c r="D59" s="25"/>
      <c r="E59" s="25"/>
      <c r="F59" s="25"/>
      <c r="G59" s="1"/>
      <c r="H59" s="26"/>
      <c r="I59" s="26"/>
      <c r="J59" s="26"/>
      <c r="K59" s="26"/>
      <c r="L59" s="26"/>
      <c r="M59" s="26"/>
      <c r="N59" s="26"/>
      <c r="O59" s="26"/>
      <c r="P59" s="26"/>
      <c r="Q59" s="1"/>
      <c r="R59" s="1"/>
      <c r="S59" s="1"/>
      <c r="T59" s="1"/>
      <c r="U59" s="1"/>
      <c r="V59" s="1"/>
      <c r="W59" s="1"/>
      <c r="X59" s="1"/>
      <c r="Y59" s="1"/>
      <c r="Z59" s="1"/>
      <c r="AA59" s="1"/>
      <c r="AB59" s="1"/>
      <c r="AC59" s="143"/>
      <c r="AD59" s="143"/>
      <c r="AE59" s="143"/>
      <c r="AF59" s="143"/>
      <c r="AG59" s="143"/>
      <c r="AH59" s="143"/>
      <c r="AI59" s="143"/>
      <c r="AJ59" s="143"/>
      <c r="AK59" s="143"/>
      <c r="AL59" s="143"/>
      <c r="AM59" s="143"/>
      <c r="AN59" s="143"/>
      <c r="AO59" s="143"/>
      <c r="AP59" s="143"/>
      <c r="AQ59" s="143"/>
      <c r="AR59" s="143"/>
      <c r="AS59" s="143"/>
    </row>
    <row r="60" spans="1:45" ht="25.5" customHeight="1" thickBot="1" x14ac:dyDescent="0.45">
      <c r="A60" s="28"/>
      <c r="B60" s="29"/>
      <c r="C60" s="30"/>
      <c r="D60" s="30"/>
      <c r="E60" s="30"/>
      <c r="F60" s="30"/>
      <c r="G60" s="28"/>
      <c r="H60" s="31"/>
      <c r="I60" s="31"/>
      <c r="J60" s="31"/>
      <c r="K60" s="31"/>
      <c r="L60" s="31"/>
      <c r="M60" s="31"/>
      <c r="N60" s="31"/>
      <c r="O60" s="31"/>
      <c r="P60" s="31"/>
      <c r="Q60" s="28"/>
      <c r="R60" s="28"/>
      <c r="S60" s="28"/>
      <c r="T60" s="28"/>
      <c r="U60" s="28"/>
      <c r="V60" s="28"/>
      <c r="W60" s="28"/>
      <c r="X60" s="28"/>
      <c r="Y60" s="28"/>
      <c r="Z60" s="28"/>
      <c r="AA60" s="28"/>
      <c r="AB60" s="28"/>
      <c r="AC60" s="144"/>
      <c r="AD60" s="144"/>
      <c r="AE60" s="144"/>
      <c r="AF60" s="144"/>
      <c r="AG60" s="144"/>
      <c r="AH60" s="144"/>
      <c r="AI60" s="144"/>
      <c r="AJ60" s="144"/>
      <c r="AK60" s="144"/>
      <c r="AL60" s="144"/>
      <c r="AM60" s="144"/>
      <c r="AN60" s="144"/>
      <c r="AO60" s="144"/>
      <c r="AP60" s="144"/>
      <c r="AQ60" s="144"/>
      <c r="AR60" s="144"/>
      <c r="AS60" s="144"/>
    </row>
    <row r="61" spans="1:45" ht="34.5" customHeight="1" thickBot="1" x14ac:dyDescent="0.45">
      <c r="A61" s="12"/>
      <c r="B61" s="18" t="s">
        <v>72</v>
      </c>
      <c r="C61" s="19"/>
      <c r="D61" s="19"/>
      <c r="E61" s="19"/>
      <c r="F61" s="19"/>
      <c r="G61" s="15"/>
      <c r="H61" s="16"/>
      <c r="I61" s="16"/>
      <c r="J61" s="16"/>
      <c r="K61" s="16"/>
      <c r="L61" s="16"/>
      <c r="M61" s="16"/>
      <c r="N61" s="16"/>
      <c r="O61" s="16"/>
      <c r="P61" s="16"/>
      <c r="Q61" s="15"/>
      <c r="R61" s="15"/>
      <c r="S61" s="15"/>
      <c r="T61" s="15"/>
      <c r="U61" s="15"/>
      <c r="V61" s="15"/>
      <c r="W61" s="15"/>
      <c r="X61" s="15"/>
      <c r="Y61" s="15"/>
      <c r="Z61" s="15"/>
      <c r="AA61" s="15"/>
      <c r="AB61" s="15"/>
      <c r="AC61" s="15"/>
      <c r="AD61" s="15"/>
      <c r="AE61" s="15"/>
      <c r="AF61" s="15"/>
      <c r="AG61" s="15"/>
      <c r="AH61" s="15"/>
      <c r="AI61" s="79" t="s">
        <v>70</v>
      </c>
      <c r="AJ61" s="79"/>
      <c r="AK61" s="117">
        <f>((AK55-AK56)*AK57)/3600</f>
        <v>1041.6666666666667</v>
      </c>
      <c r="AL61" s="117"/>
      <c r="AM61" s="117"/>
      <c r="AN61" s="117"/>
      <c r="AO61" s="117"/>
      <c r="AP61" s="13" t="s">
        <v>74</v>
      </c>
      <c r="AQ61" s="13"/>
      <c r="AR61" s="15"/>
      <c r="AS61" s="17"/>
    </row>
    <row r="62" spans="1:45" ht="33.75" thickBot="1" x14ac:dyDescent="0.45">
      <c r="A62" s="32"/>
      <c r="B62" s="13" t="s">
        <v>73</v>
      </c>
      <c r="C62" s="33"/>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88" t="s">
        <v>84</v>
      </c>
      <c r="AJ62" s="88"/>
      <c r="AK62" s="81">
        <f>AK61*AK54</f>
        <v>5208333.333333334</v>
      </c>
      <c r="AL62" s="81"/>
      <c r="AM62" s="81"/>
      <c r="AN62" s="81"/>
      <c r="AO62" s="81"/>
      <c r="AP62" s="79" t="s">
        <v>1</v>
      </c>
      <c r="AQ62" s="79"/>
      <c r="AR62" s="79"/>
      <c r="AS62" s="17"/>
    </row>
    <row r="63" spans="1:45" ht="28.5" x14ac:dyDescent="0.4">
      <c r="A63" s="1"/>
      <c r="B63" s="25"/>
      <c r="C63" s="25"/>
      <c r="D63" s="25"/>
      <c r="E63" s="25"/>
      <c r="F63" s="25"/>
      <c r="G63" s="1"/>
      <c r="H63" s="1"/>
      <c r="I63" s="1"/>
      <c r="J63" s="1"/>
      <c r="K63" s="1"/>
      <c r="L63" s="1"/>
      <c r="M63" s="1"/>
      <c r="N63" s="1"/>
      <c r="O63" s="1"/>
      <c r="P63" s="1"/>
      <c r="Q63" s="27"/>
      <c r="R63" s="27"/>
      <c r="S63" s="27"/>
      <c r="T63" s="27"/>
      <c r="U63" s="1"/>
      <c r="V63" s="1"/>
      <c r="W63" s="1"/>
      <c r="X63" s="1"/>
      <c r="Y63" s="1"/>
      <c r="Z63" s="1"/>
      <c r="AA63" s="1"/>
      <c r="AB63" s="1"/>
      <c r="AC63" s="1"/>
      <c r="AD63" s="1"/>
      <c r="AE63" s="1"/>
      <c r="AF63" s="1"/>
      <c r="AG63" s="1"/>
      <c r="AH63" s="1"/>
      <c r="AI63" s="1"/>
      <c r="AJ63" s="1"/>
      <c r="AK63" s="1"/>
      <c r="AL63" s="1"/>
      <c r="AM63" s="1"/>
      <c r="AN63" s="1"/>
      <c r="AO63" s="1"/>
      <c r="AP63" s="1"/>
      <c r="AQ63" s="1"/>
      <c r="AR63" s="1"/>
      <c r="AS63" s="1"/>
    </row>
    <row r="64" spans="1:45" ht="18.75" customHeight="1" x14ac:dyDescent="0.4">
      <c r="A64" s="80" t="s">
        <v>28</v>
      </c>
      <c r="B64" s="80"/>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80"/>
      <c r="AJ64" s="80"/>
      <c r="AK64" s="80"/>
      <c r="AL64" s="80"/>
      <c r="AM64" s="80"/>
      <c r="AN64" s="80"/>
      <c r="AO64" s="80"/>
      <c r="AP64" s="80"/>
      <c r="AQ64" s="80"/>
      <c r="AR64" s="80"/>
      <c r="AS64" s="80"/>
    </row>
    <row r="65" spans="1:45" ht="18.75" customHeight="1" x14ac:dyDescent="0.4">
      <c r="A65" s="80"/>
      <c r="B65" s="80"/>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80"/>
      <c r="AJ65" s="80"/>
      <c r="AK65" s="80"/>
      <c r="AL65" s="80"/>
      <c r="AM65" s="80"/>
      <c r="AN65" s="80"/>
      <c r="AO65" s="80"/>
      <c r="AP65" s="80"/>
      <c r="AQ65" s="80"/>
      <c r="AR65" s="80"/>
      <c r="AS65" s="80"/>
    </row>
    <row r="66" spans="1:45" s="61" customFormat="1" ht="18.75" customHeight="1" thickBot="1" x14ac:dyDescent="0.45">
      <c r="A66" s="46"/>
      <c r="B66" s="46"/>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row>
    <row r="67" spans="1:45" ht="43.5" customHeight="1" thickBot="1" x14ac:dyDescent="0.45">
      <c r="A67" s="12"/>
      <c r="B67" s="70" t="s">
        <v>98</v>
      </c>
      <c r="C67" s="13"/>
      <c r="D67" s="13"/>
      <c r="E67" s="15"/>
      <c r="F67" s="15"/>
      <c r="G67" s="15"/>
      <c r="H67" s="15"/>
      <c r="I67" s="15"/>
      <c r="J67" s="15"/>
      <c r="K67" s="15"/>
      <c r="L67" s="15"/>
      <c r="M67" s="13"/>
      <c r="N67" s="13"/>
      <c r="O67" s="15"/>
      <c r="P67" s="15"/>
      <c r="Q67" s="15"/>
      <c r="R67" s="15"/>
      <c r="S67" s="15"/>
      <c r="T67" s="15"/>
      <c r="U67" s="15"/>
      <c r="V67" s="15"/>
      <c r="W67" s="15"/>
      <c r="X67" s="15"/>
      <c r="Y67" s="15"/>
      <c r="Z67" s="15"/>
      <c r="AA67" s="15"/>
      <c r="AB67" s="15"/>
      <c r="AC67" s="15"/>
      <c r="AD67" s="15"/>
      <c r="AE67" s="15"/>
      <c r="AF67" s="15"/>
      <c r="AG67" s="15"/>
      <c r="AH67" s="77" t="s">
        <v>82</v>
      </c>
      <c r="AI67" s="77"/>
      <c r="AJ67" s="77"/>
      <c r="AK67" s="81">
        <f>AJ30+AK62</f>
        <v>8958333.333333334</v>
      </c>
      <c r="AL67" s="81"/>
      <c r="AM67" s="81"/>
      <c r="AN67" s="81"/>
      <c r="AO67" s="81"/>
      <c r="AP67" s="79" t="s">
        <v>1</v>
      </c>
      <c r="AQ67" s="79"/>
      <c r="AR67" s="79"/>
      <c r="AS67" s="17"/>
    </row>
    <row r="68" spans="1:45" ht="43.5" customHeight="1" thickBot="1" x14ac:dyDescent="0.45">
      <c r="A68" s="34"/>
      <c r="B68" s="71" t="s">
        <v>99</v>
      </c>
      <c r="C68" s="35"/>
      <c r="D68" s="35"/>
      <c r="E68" s="28"/>
      <c r="F68" s="28"/>
      <c r="G68" s="28"/>
      <c r="H68" s="28"/>
      <c r="I68" s="28"/>
      <c r="J68" s="28"/>
      <c r="K68" s="28"/>
      <c r="L68" s="28"/>
      <c r="M68" s="35"/>
      <c r="N68" s="35"/>
      <c r="O68" s="28"/>
      <c r="P68" s="28"/>
      <c r="Q68" s="28"/>
      <c r="R68" s="28"/>
      <c r="S68" s="28"/>
      <c r="T68" s="28"/>
      <c r="U68" s="28"/>
      <c r="V68" s="28"/>
      <c r="W68" s="28"/>
      <c r="X68" s="28"/>
      <c r="Y68" s="28"/>
      <c r="Z68" s="28"/>
      <c r="AA68" s="28"/>
      <c r="AB68" s="28"/>
      <c r="AC68" s="28"/>
      <c r="AD68" s="28"/>
      <c r="AE68" s="28"/>
      <c r="AF68" s="28"/>
      <c r="AG68" s="28"/>
      <c r="AH68" s="77" t="s">
        <v>83</v>
      </c>
      <c r="AI68" s="77"/>
      <c r="AJ68" s="77"/>
      <c r="AK68" s="156">
        <f>AJ35+AK62</f>
        <v>12708333.333333334</v>
      </c>
      <c r="AL68" s="156"/>
      <c r="AM68" s="156"/>
      <c r="AN68" s="156"/>
      <c r="AO68" s="156"/>
      <c r="AP68" s="155" t="s">
        <v>1</v>
      </c>
      <c r="AQ68" s="155"/>
      <c r="AR68" s="155"/>
      <c r="AS68" s="36"/>
    </row>
    <row r="69" spans="1:45" ht="19.5" x14ac:dyDescent="0.4">
      <c r="A69" s="1"/>
      <c r="B69" s="3" t="s">
        <v>12</v>
      </c>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row>
    <row r="70" spans="1:45" ht="19.5" x14ac:dyDescent="0.4">
      <c r="A70" s="1"/>
      <c r="B70" s="37"/>
      <c r="C70" s="7"/>
      <c r="D70" s="7"/>
      <c r="E70" s="7"/>
      <c r="F70" s="7"/>
      <c r="G70" s="7"/>
      <c r="H70" s="7"/>
      <c r="I70" s="7"/>
      <c r="J70" s="7"/>
      <c r="K70" s="7"/>
      <c r="L70" s="7"/>
      <c r="M70" s="7"/>
      <c r="N70" s="7"/>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row>
    <row r="71" spans="1:45" ht="18.75" customHeight="1" x14ac:dyDescent="0.4">
      <c r="A71" s="80" t="s">
        <v>29</v>
      </c>
      <c r="B71" s="80"/>
      <c r="C71" s="80"/>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c r="AI71" s="80"/>
      <c r="AJ71" s="80"/>
      <c r="AK71" s="80"/>
      <c r="AL71" s="80"/>
      <c r="AM71" s="80"/>
      <c r="AN71" s="80"/>
      <c r="AO71" s="80"/>
      <c r="AP71" s="80"/>
      <c r="AQ71" s="80"/>
      <c r="AR71" s="80"/>
      <c r="AS71" s="80"/>
    </row>
    <row r="72" spans="1:45" ht="18.75" customHeight="1" x14ac:dyDescent="0.4">
      <c r="A72" s="80"/>
      <c r="B72" s="80"/>
      <c r="C72" s="80"/>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c r="AJ72" s="80"/>
      <c r="AK72" s="80"/>
      <c r="AL72" s="80"/>
      <c r="AM72" s="80"/>
      <c r="AN72" s="80"/>
      <c r="AO72" s="80"/>
      <c r="AP72" s="80"/>
      <c r="AQ72" s="80"/>
      <c r="AR72" s="80"/>
      <c r="AS72" s="80"/>
    </row>
    <row r="73" spans="1:45" ht="18.75" customHeight="1" x14ac:dyDescent="0.4">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row>
    <row r="74" spans="1:45" ht="19.5" x14ac:dyDescent="0.4">
      <c r="A74" s="1"/>
      <c r="B74" s="3" t="s">
        <v>88</v>
      </c>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row>
    <row r="75" spans="1:45" ht="19.5" x14ac:dyDescent="0.4">
      <c r="A75" s="1"/>
      <c r="B75" s="3"/>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c r="AJ75" s="1"/>
      <c r="AK75" s="1"/>
      <c r="AL75" s="1"/>
      <c r="AM75" s="1"/>
      <c r="AN75" s="1"/>
      <c r="AO75" s="1"/>
      <c r="AP75" s="1"/>
      <c r="AQ75" s="1"/>
      <c r="AR75" s="1"/>
      <c r="AS75" s="1"/>
    </row>
    <row r="76" spans="1:45" ht="33.75" customHeight="1" x14ac:dyDescent="0.4">
      <c r="A76" s="1"/>
      <c r="B76" s="1"/>
      <c r="C76" s="3"/>
      <c r="D76" s="38" t="s">
        <v>43</v>
      </c>
      <c r="E76" s="1"/>
      <c r="F76" s="1"/>
      <c r="G76" s="1"/>
      <c r="H76" s="1"/>
      <c r="I76" s="1"/>
      <c r="J76" s="1"/>
      <c r="K76" s="1"/>
      <c r="L76" s="1"/>
      <c r="M76" s="1"/>
      <c r="N76" s="1"/>
      <c r="O76" s="1"/>
      <c r="P76" s="1"/>
      <c r="Q76" s="1"/>
      <c r="R76" s="1" t="s">
        <v>44</v>
      </c>
      <c r="S76" s="1"/>
      <c r="T76" s="1"/>
      <c r="U76" s="1"/>
      <c r="V76" s="1"/>
      <c r="W76" s="1"/>
      <c r="X76" s="1"/>
      <c r="Y76" s="1"/>
      <c r="Z76" s="1"/>
      <c r="AA76" s="1"/>
      <c r="AB76" s="1"/>
      <c r="AC76" s="1"/>
      <c r="AD76" s="1"/>
      <c r="AE76" s="1"/>
      <c r="AF76" s="65"/>
      <c r="AG76" s="65"/>
      <c r="AH76" s="65"/>
      <c r="AI76" s="65"/>
      <c r="AJ76" s="65"/>
      <c r="AK76" s="65"/>
      <c r="AL76" s="65"/>
      <c r="AM76" s="65"/>
      <c r="AN76" s="65"/>
      <c r="AO76" s="65"/>
      <c r="AP76" s="65"/>
      <c r="AQ76" s="65"/>
      <c r="AR76" s="1"/>
      <c r="AS76" s="1"/>
    </row>
    <row r="77" spans="1:45" ht="15.75" customHeight="1" x14ac:dyDescent="0.4">
      <c r="A77" s="1"/>
      <c r="B77" s="1"/>
      <c r="C77" s="3"/>
      <c r="D77" s="38"/>
      <c r="E77" s="1"/>
      <c r="F77" s="1"/>
      <c r="G77" s="1"/>
      <c r="H77" s="1"/>
      <c r="I77" s="1"/>
      <c r="J77" s="1"/>
      <c r="K77" s="1"/>
      <c r="L77" s="1"/>
      <c r="M77" s="1"/>
      <c r="N77" s="1"/>
      <c r="O77" s="1"/>
      <c r="P77" s="1"/>
      <c r="Q77" s="1"/>
      <c r="R77" s="1"/>
      <c r="S77" s="1"/>
      <c r="T77" s="1"/>
      <c r="U77" s="1"/>
      <c r="V77" s="1"/>
      <c r="W77" s="1"/>
      <c r="X77" s="1"/>
      <c r="Y77" s="1"/>
      <c r="Z77" s="1"/>
      <c r="AA77" s="1"/>
      <c r="AB77" s="1"/>
      <c r="AC77" s="1"/>
      <c r="AD77" s="1"/>
      <c r="AE77" s="64" t="s">
        <v>89</v>
      </c>
      <c r="AF77" s="62"/>
      <c r="AG77" s="62"/>
      <c r="AH77" s="62"/>
      <c r="AI77" s="68"/>
      <c r="AJ77" s="66"/>
      <c r="AK77" s="66"/>
      <c r="AL77" s="66"/>
      <c r="AM77" s="67"/>
      <c r="AN77" s="67"/>
      <c r="AO77" s="67"/>
      <c r="AP77" s="67"/>
      <c r="AQ77" s="62"/>
      <c r="AR77" s="1"/>
      <c r="AS77" s="1"/>
    </row>
    <row r="78" spans="1:45" ht="28.5" x14ac:dyDescent="0.4">
      <c r="A78" s="1"/>
      <c r="B78" s="1"/>
      <c r="C78" s="39" t="s">
        <v>45</v>
      </c>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63"/>
      <c r="AG78" s="63"/>
      <c r="AH78" s="63"/>
      <c r="AI78" s="63"/>
      <c r="AJ78" s="63"/>
      <c r="AK78" s="63"/>
      <c r="AL78" s="63"/>
      <c r="AM78" s="63"/>
      <c r="AN78" s="63"/>
      <c r="AO78" s="63"/>
      <c r="AP78" s="63"/>
      <c r="AQ78" s="63"/>
      <c r="AR78" s="1"/>
      <c r="AS78" s="1"/>
    </row>
    <row r="79" spans="1:45" ht="21" x14ac:dyDescent="0.4">
      <c r="A79" s="1"/>
      <c r="B79" s="1"/>
      <c r="C79" s="40" t="s">
        <v>46</v>
      </c>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row>
    <row r="80" spans="1:45" ht="28.5" x14ac:dyDescent="0.4">
      <c r="A80" s="1"/>
      <c r="B80" s="1"/>
      <c r="C80" s="39" t="s">
        <v>47</v>
      </c>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row>
    <row r="81" spans="1:45" ht="21" customHeight="1" x14ac:dyDescent="0.4">
      <c r="A81" s="1"/>
      <c r="B81" s="1"/>
      <c r="C81" s="78" t="s">
        <v>48</v>
      </c>
      <c r="D81" s="78"/>
      <c r="E81" s="78"/>
      <c r="F81" s="78"/>
      <c r="G81" s="78"/>
      <c r="H81" s="78"/>
      <c r="I81" s="40" t="s">
        <v>49</v>
      </c>
      <c r="J81" s="40"/>
      <c r="K81" s="1"/>
      <c r="L81" s="40"/>
      <c r="M81" s="40"/>
      <c r="N81" s="40"/>
      <c r="O81" s="40"/>
      <c r="P81" s="40"/>
      <c r="Q81" s="40"/>
      <c r="R81" s="40"/>
      <c r="S81" s="40"/>
      <c r="T81" s="40"/>
      <c r="U81" s="40"/>
      <c r="V81" s="40"/>
      <c r="W81" s="40"/>
      <c r="X81" s="78" t="s">
        <v>61</v>
      </c>
      <c r="Y81" s="78"/>
      <c r="Z81" s="78"/>
      <c r="AA81" s="78"/>
      <c r="AB81" s="78"/>
      <c r="AC81" s="78"/>
      <c r="AD81" s="40" t="s">
        <v>50</v>
      </c>
      <c r="AE81" s="40"/>
      <c r="AF81" s="40"/>
      <c r="AG81" s="1"/>
      <c r="AH81" s="1"/>
      <c r="AI81" s="1"/>
      <c r="AJ81" s="1"/>
      <c r="AK81" s="1"/>
      <c r="AL81" s="1"/>
      <c r="AM81" s="1"/>
      <c r="AN81" s="1"/>
      <c r="AO81" s="1"/>
      <c r="AP81" s="1"/>
      <c r="AQ81" s="1"/>
      <c r="AR81" s="1"/>
      <c r="AS81" s="1"/>
    </row>
    <row r="82" spans="1:45" ht="21" customHeight="1" x14ac:dyDescent="0.4">
      <c r="A82" s="1"/>
      <c r="B82" s="1"/>
      <c r="C82" s="78" t="s">
        <v>51</v>
      </c>
      <c r="D82" s="78"/>
      <c r="E82" s="78"/>
      <c r="F82" s="78"/>
      <c r="G82" s="78"/>
      <c r="H82" s="78"/>
      <c r="I82" s="40" t="s">
        <v>52</v>
      </c>
      <c r="J82" s="40"/>
      <c r="K82" s="1"/>
      <c r="L82" s="40"/>
      <c r="M82" s="40"/>
      <c r="N82" s="40"/>
      <c r="O82" s="40"/>
      <c r="P82" s="40"/>
      <c r="Q82" s="40"/>
      <c r="R82" s="40"/>
      <c r="S82" s="40"/>
      <c r="T82" s="40"/>
      <c r="U82" s="40"/>
      <c r="V82" s="40"/>
      <c r="W82" s="40"/>
      <c r="X82" s="78" t="s">
        <v>62</v>
      </c>
      <c r="Y82" s="78"/>
      <c r="Z82" s="78"/>
      <c r="AA82" s="78"/>
      <c r="AB82" s="78"/>
      <c r="AC82" s="78"/>
      <c r="AD82" s="40" t="s">
        <v>53</v>
      </c>
      <c r="AE82" s="40"/>
      <c r="AF82" s="40"/>
      <c r="AG82" s="1"/>
      <c r="AH82" s="1"/>
      <c r="AI82" s="1"/>
      <c r="AJ82" s="1"/>
      <c r="AK82" s="1"/>
      <c r="AL82" s="1"/>
      <c r="AM82" s="1"/>
      <c r="AN82" s="1"/>
      <c r="AO82" s="1"/>
      <c r="AP82" s="1"/>
      <c r="AQ82" s="1"/>
      <c r="AR82" s="1"/>
      <c r="AS82" s="1"/>
    </row>
    <row r="83" spans="1:45" ht="21" customHeight="1" x14ac:dyDescent="0.4">
      <c r="A83" s="1"/>
      <c r="B83" s="1"/>
      <c r="C83" s="78" t="s">
        <v>54</v>
      </c>
      <c r="D83" s="78"/>
      <c r="E83" s="78"/>
      <c r="F83" s="78"/>
      <c r="G83" s="78"/>
      <c r="H83" s="78"/>
      <c r="I83" s="40" t="s">
        <v>55</v>
      </c>
      <c r="J83" s="40"/>
      <c r="K83" s="1"/>
      <c r="L83" s="40"/>
      <c r="M83" s="40"/>
      <c r="N83" s="40"/>
      <c r="O83" s="40"/>
      <c r="P83" s="40"/>
      <c r="Q83" s="40"/>
      <c r="R83" s="40"/>
      <c r="S83" s="40"/>
      <c r="T83" s="40"/>
      <c r="U83" s="40"/>
      <c r="V83" s="40"/>
      <c r="W83" s="40"/>
      <c r="X83" s="78" t="s">
        <v>63</v>
      </c>
      <c r="Y83" s="78"/>
      <c r="Z83" s="78"/>
      <c r="AA83" s="78"/>
      <c r="AB83" s="78"/>
      <c r="AC83" s="78"/>
      <c r="AD83" s="40" t="s">
        <v>56</v>
      </c>
      <c r="AE83" s="40"/>
      <c r="AF83" s="40"/>
      <c r="AG83" s="1"/>
      <c r="AH83" s="1"/>
      <c r="AI83" s="1"/>
      <c r="AJ83" s="1"/>
      <c r="AK83" s="1"/>
      <c r="AL83" s="1"/>
      <c r="AM83" s="1"/>
      <c r="AN83" s="1"/>
      <c r="AO83" s="1"/>
      <c r="AP83" s="1"/>
      <c r="AQ83" s="1"/>
      <c r="AR83" s="1"/>
      <c r="AS83" s="1"/>
    </row>
    <row r="84" spans="1:45" ht="21" customHeight="1" x14ac:dyDescent="0.4">
      <c r="A84" s="1"/>
      <c r="B84" s="1"/>
      <c r="C84" s="78" t="s">
        <v>57</v>
      </c>
      <c r="D84" s="78"/>
      <c r="E84" s="78"/>
      <c r="F84" s="78"/>
      <c r="G84" s="78"/>
      <c r="H84" s="78"/>
      <c r="I84" s="40" t="s">
        <v>55</v>
      </c>
      <c r="J84" s="40"/>
      <c r="K84" s="1"/>
      <c r="L84" s="40"/>
      <c r="M84" s="40"/>
      <c r="N84" s="40"/>
      <c r="O84" s="40"/>
      <c r="P84" s="40"/>
      <c r="Q84" s="40"/>
      <c r="R84" s="40"/>
      <c r="S84" s="40"/>
      <c r="T84" s="40"/>
      <c r="U84" s="40"/>
      <c r="V84" s="40"/>
      <c r="W84" s="40"/>
      <c r="X84" s="78" t="s">
        <v>64</v>
      </c>
      <c r="Y84" s="78"/>
      <c r="Z84" s="78"/>
      <c r="AA84" s="78"/>
      <c r="AB84" s="78"/>
      <c r="AC84" s="78"/>
      <c r="AD84" s="40" t="s">
        <v>58</v>
      </c>
      <c r="AE84" s="40"/>
      <c r="AF84" s="40"/>
      <c r="AG84" s="1"/>
      <c r="AH84" s="1"/>
      <c r="AI84" s="1"/>
      <c r="AJ84" s="1"/>
      <c r="AK84" s="1"/>
      <c r="AL84" s="1"/>
      <c r="AM84" s="1"/>
      <c r="AN84" s="1"/>
      <c r="AO84" s="1"/>
      <c r="AP84" s="1"/>
      <c r="AQ84" s="1"/>
      <c r="AR84" s="1"/>
      <c r="AS84" s="1"/>
    </row>
    <row r="85" spans="1:45" ht="28.5" x14ac:dyDescent="0.45">
      <c r="A85" s="1"/>
      <c r="B85" s="1"/>
      <c r="C85" s="41" t="s">
        <v>59</v>
      </c>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row>
    <row r="86" spans="1:45" ht="21" x14ac:dyDescent="0.4">
      <c r="A86" s="1"/>
      <c r="B86" s="1"/>
      <c r="C86" s="40" t="s">
        <v>60</v>
      </c>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row>
    <row r="87" spans="1:45" ht="19.5" x14ac:dyDescent="0.4">
      <c r="A87" s="1"/>
      <c r="B87" s="4"/>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row>
    <row r="88" spans="1:45" ht="19.5" x14ac:dyDescent="0.4">
      <c r="A88" s="1"/>
      <c r="B88" s="1"/>
      <c r="C88" s="1"/>
      <c r="D88" s="1"/>
      <c r="E88" s="1"/>
      <c r="F88" s="1"/>
      <c r="G88" s="1"/>
      <c r="H88" s="1"/>
      <c r="I88" s="1"/>
      <c r="J88" s="1"/>
      <c r="K88" s="1"/>
      <c r="L88" s="1"/>
      <c r="M88" s="1"/>
      <c r="N88" s="1"/>
      <c r="O88" s="1"/>
      <c r="P88" s="1"/>
      <c r="Q88" s="1"/>
      <c r="R88" s="1"/>
      <c r="S88" s="1"/>
      <c r="T88" s="1"/>
      <c r="U88" s="1"/>
      <c r="V88" s="1"/>
      <c r="W88" s="1"/>
      <c r="X88" s="27" t="s">
        <v>90</v>
      </c>
      <c r="Y88" s="1"/>
      <c r="Z88" s="1"/>
      <c r="AA88" s="1"/>
      <c r="AB88" s="1"/>
      <c r="AC88" s="1"/>
      <c r="AD88" s="1"/>
      <c r="AE88" s="1"/>
      <c r="AF88" s="1"/>
      <c r="AG88" s="1"/>
      <c r="AH88" s="1"/>
      <c r="AI88" s="1"/>
      <c r="AJ88" s="1"/>
      <c r="AK88" s="1"/>
      <c r="AL88" s="1"/>
      <c r="AM88" s="1"/>
      <c r="AN88" s="1"/>
      <c r="AO88" s="1"/>
      <c r="AP88" s="1"/>
      <c r="AQ88" s="1"/>
      <c r="AR88" s="1"/>
      <c r="AS88" s="69" t="s">
        <v>94</v>
      </c>
    </row>
  </sheetData>
  <sheetProtection algorithmName="SHA-512" hashValue="9HL8Ml5PxVGLfQOiMIgAEyAMDfyUg98tAGXx21bNQT7o5TDp4Qznv+3N8dQ6e/WTeoHGEOzOJPyKtJn/7+l+BA==" saltValue="O610ObRrZoO54LaJx7/Q+Q==" spinCount="100000" sheet="1" objects="1" scenarios="1"/>
  <mergeCells count="109">
    <mergeCell ref="B50:E51"/>
    <mergeCell ref="AQ2:AR2"/>
    <mergeCell ref="A64:AS65"/>
    <mergeCell ref="AP67:AR67"/>
    <mergeCell ref="AP68:AR68"/>
    <mergeCell ref="AK67:AO67"/>
    <mergeCell ref="AK68:AO68"/>
    <mergeCell ref="B16:G16"/>
    <mergeCell ref="B18:G18"/>
    <mergeCell ref="A3:AS3"/>
    <mergeCell ref="A10:AS11"/>
    <mergeCell ref="B20:G20"/>
    <mergeCell ref="H16:J20"/>
    <mergeCell ref="H14:J14"/>
    <mergeCell ref="L14:N14"/>
    <mergeCell ref="AB14:AD14"/>
    <mergeCell ref="AB15:AD15"/>
    <mergeCell ref="AF14:AH14"/>
    <mergeCell ref="AF15:AH15"/>
    <mergeCell ref="B25:C29"/>
    <mergeCell ref="AJ15:AM15"/>
    <mergeCell ref="AJ14:AM14"/>
    <mergeCell ref="AO14:AR14"/>
    <mergeCell ref="AO15:AR15"/>
    <mergeCell ref="AF16:AH20"/>
    <mergeCell ref="AB16:AD20"/>
    <mergeCell ref="T16:V20"/>
    <mergeCell ref="X15:Z15"/>
    <mergeCell ref="X16:Z16"/>
    <mergeCell ref="L16:N20"/>
    <mergeCell ref="P14:R14"/>
    <mergeCell ref="T14:V14"/>
    <mergeCell ref="X18:Z18"/>
    <mergeCell ref="X20:Z20"/>
    <mergeCell ref="L15:N15"/>
    <mergeCell ref="P15:R15"/>
    <mergeCell ref="T15:V15"/>
    <mergeCell ref="P16:R20"/>
    <mergeCell ref="X14:Z14"/>
    <mergeCell ref="AK57:AO57"/>
    <mergeCell ref="AK61:AO61"/>
    <mergeCell ref="AP55:AQ55"/>
    <mergeCell ref="AP56:AQ56"/>
    <mergeCell ref="AP57:AQ57"/>
    <mergeCell ref="AP54:AQ54"/>
    <mergeCell ref="AJ24:AQ24"/>
    <mergeCell ref="AJ25:AQ29"/>
    <mergeCell ref="AJ30:AQ34"/>
    <mergeCell ref="AJ35:AQ39"/>
    <mergeCell ref="A41:AS42"/>
    <mergeCell ref="L25:S29"/>
    <mergeCell ref="L30:S34"/>
    <mergeCell ref="L35:S39"/>
    <mergeCell ref="T24:AA24"/>
    <mergeCell ref="B30:C34"/>
    <mergeCell ref="D25:K29"/>
    <mergeCell ref="D30:K34"/>
    <mergeCell ref="B35:C39"/>
    <mergeCell ref="AH46:AM47"/>
    <mergeCell ref="AB46:AG47"/>
    <mergeCell ref="B46:E47"/>
    <mergeCell ref="AI61:AJ61"/>
    <mergeCell ref="AC58:AS60"/>
    <mergeCell ref="AJ16:AM16"/>
    <mergeCell ref="AJ18:AM18"/>
    <mergeCell ref="AJ20:AM20"/>
    <mergeCell ref="AO16:AR16"/>
    <mergeCell ref="AO18:AR18"/>
    <mergeCell ref="AO20:AR20"/>
    <mergeCell ref="AK54:AO54"/>
    <mergeCell ref="AK55:AO55"/>
    <mergeCell ref="AK56:AO56"/>
    <mergeCell ref="K7:R7"/>
    <mergeCell ref="S7:Z7"/>
    <mergeCell ref="AA7:AH7"/>
    <mergeCell ref="B14:G14"/>
    <mergeCell ref="AI62:AJ62"/>
    <mergeCell ref="G50:J51"/>
    <mergeCell ref="K50:N51"/>
    <mergeCell ref="G46:L47"/>
    <mergeCell ref="M46:R47"/>
    <mergeCell ref="S46:AA47"/>
    <mergeCell ref="T25:AA29"/>
    <mergeCell ref="T30:AA34"/>
    <mergeCell ref="T35:AA39"/>
    <mergeCell ref="D24:K24"/>
    <mergeCell ref="L24:S24"/>
    <mergeCell ref="B24:C24"/>
    <mergeCell ref="Z50:AE51"/>
    <mergeCell ref="O50:U51"/>
    <mergeCell ref="V50:Y51"/>
    <mergeCell ref="AB24:AI24"/>
    <mergeCell ref="AB25:AI29"/>
    <mergeCell ref="AB30:AI34"/>
    <mergeCell ref="AB35:AI39"/>
    <mergeCell ref="D35:K39"/>
    <mergeCell ref="AH67:AJ67"/>
    <mergeCell ref="AH68:AJ68"/>
    <mergeCell ref="X81:AC81"/>
    <mergeCell ref="X82:AC82"/>
    <mergeCell ref="X83:AC83"/>
    <mergeCell ref="X84:AC84"/>
    <mergeCell ref="AP62:AR62"/>
    <mergeCell ref="A71:AS72"/>
    <mergeCell ref="AK62:AO62"/>
    <mergeCell ref="C81:H81"/>
    <mergeCell ref="C82:H82"/>
    <mergeCell ref="C83:H83"/>
    <mergeCell ref="C84:H84"/>
  </mergeCells>
  <phoneticPr fontId="1"/>
  <conditionalFormatting sqref="A18:G18 AJ18:AM18 AO18:AR18 B30 D30:K34 AB30:AQ34">
    <cfRule type="expression" dxfId="8" priority="5">
      <formula>$AW$7=2</formula>
    </cfRule>
  </conditionalFormatting>
  <conditionalFormatting sqref="A20:G20 AJ20:AM20 AO20:AR20 B35 D35:K39 AB35:AQ39">
    <cfRule type="expression" dxfId="7" priority="6">
      <formula>$AW$7=1</formula>
    </cfRule>
  </conditionalFormatting>
  <conditionalFormatting sqref="B67:AR67">
    <cfRule type="expression" dxfId="6" priority="3">
      <formula>$AW$7=2</formula>
    </cfRule>
  </conditionalFormatting>
  <conditionalFormatting sqref="B68:AR68">
    <cfRule type="expression" dxfId="5" priority="4">
      <formula>$AW$7=1</formula>
    </cfRule>
  </conditionalFormatting>
  <conditionalFormatting sqref="K7:R7">
    <cfRule type="expression" dxfId="4" priority="11">
      <formula>$AW$7=1</formula>
    </cfRule>
  </conditionalFormatting>
  <conditionalFormatting sqref="S7:Z7">
    <cfRule type="expression" dxfId="3" priority="9">
      <formula>$AW$7=2</formula>
    </cfRule>
  </conditionalFormatting>
  <conditionalFormatting sqref="X18:Z18">
    <cfRule type="expression" dxfId="2" priority="8">
      <formula>$AW$7=2</formula>
    </cfRule>
  </conditionalFormatting>
  <conditionalFormatting sqref="X20:Z20">
    <cfRule type="expression" dxfId="1" priority="7">
      <formula>$AW$7=1</formula>
    </cfRule>
  </conditionalFormatting>
  <conditionalFormatting sqref="AA7:AH7">
    <cfRule type="expression" dxfId="0" priority="2">
      <formula>$AW$7=3</formula>
    </cfRule>
  </conditionalFormatting>
  <hyperlinks>
    <hyperlink ref="AE77" r:id="rId1" xr:uid="{730AE40D-384D-499F-93C5-1B9F95A0643F}"/>
  </hyperlinks>
  <pageMargins left="0.7" right="0.7" top="0.75" bottom="0.75" header="0.3" footer="0.3"/>
  <pageSetup paperSize="9" scale="38" fitToWidth="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35" r:id="rId5" name="Group Box 11">
              <controlPr defaultSize="0" autoFill="0" autoPict="0" altText="">
                <anchor moveWithCells="1">
                  <from>
                    <xdr:col>8</xdr:col>
                    <xdr:colOff>180975</xdr:colOff>
                    <xdr:row>5</xdr:row>
                    <xdr:rowOff>171450</xdr:rowOff>
                  </from>
                  <to>
                    <xdr:col>35</xdr:col>
                    <xdr:colOff>190500</xdr:colOff>
                    <xdr:row>7</xdr:row>
                    <xdr:rowOff>314325</xdr:rowOff>
                  </to>
                </anchor>
              </controlPr>
            </control>
          </mc:Choice>
        </mc:AlternateContent>
        <mc:AlternateContent xmlns:mc="http://schemas.openxmlformats.org/markup-compatibility/2006">
          <mc:Choice Requires="x14">
            <control shapeId="1041" r:id="rId6" name="Option Button 17">
              <controlPr defaultSize="0" autoFill="0" autoLine="0" autoPict="0">
                <anchor moveWithCells="1">
                  <from>
                    <xdr:col>10</xdr:col>
                    <xdr:colOff>66675</xdr:colOff>
                    <xdr:row>6</xdr:row>
                    <xdr:rowOff>47625</xdr:rowOff>
                  </from>
                  <to>
                    <xdr:col>17</xdr:col>
                    <xdr:colOff>295275</xdr:colOff>
                    <xdr:row>6</xdr:row>
                    <xdr:rowOff>533400</xdr:rowOff>
                  </to>
                </anchor>
              </controlPr>
            </control>
          </mc:Choice>
        </mc:AlternateContent>
        <mc:AlternateContent xmlns:mc="http://schemas.openxmlformats.org/markup-compatibility/2006">
          <mc:Choice Requires="x14">
            <control shapeId="1042" r:id="rId7" name="Option Button 18">
              <controlPr defaultSize="0" autoFill="0" autoLine="0" autoPict="0">
                <anchor moveWithCells="1">
                  <from>
                    <xdr:col>18</xdr:col>
                    <xdr:colOff>19050</xdr:colOff>
                    <xdr:row>6</xdr:row>
                    <xdr:rowOff>47625</xdr:rowOff>
                  </from>
                  <to>
                    <xdr:col>25</xdr:col>
                    <xdr:colOff>314325</xdr:colOff>
                    <xdr:row>6</xdr:row>
                    <xdr:rowOff>533400</xdr:rowOff>
                  </to>
                </anchor>
              </controlPr>
            </control>
          </mc:Choice>
        </mc:AlternateContent>
        <mc:AlternateContent xmlns:mc="http://schemas.openxmlformats.org/markup-compatibility/2006">
          <mc:Choice Requires="x14">
            <control shapeId="1043" r:id="rId8" name="Option Button 19">
              <controlPr defaultSize="0" autoFill="0" autoLine="0" autoPict="0">
                <anchor moveWithCells="1">
                  <from>
                    <xdr:col>26</xdr:col>
                    <xdr:colOff>9525</xdr:colOff>
                    <xdr:row>6</xdr:row>
                    <xdr:rowOff>47625</xdr:rowOff>
                  </from>
                  <to>
                    <xdr:col>33</xdr:col>
                    <xdr:colOff>314325</xdr:colOff>
                    <xdr:row>6</xdr:row>
                    <xdr:rowOff>561975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導入効果シミュレーションシート</vt:lpstr>
      <vt:lpstr>導入効果シミュレーションシート!Print_Area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2024-03-11T09:18:07Z</dcterms:created>
  <dcterms:modified xsi:type="dcterms:W3CDTF">2024-03-11T09:19:15Z</dcterms:modified>
</cp:coreProperties>
</file>